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MMINISTRAZIONE TRASPARENTE\14-Bilanci\01- Bilancio Preventivo e consuntivo\Anno 2023\Del_UP_81_2023\"/>
    </mc:Choice>
  </mc:AlternateContent>
  <xr:revisionPtr revIDLastSave="0" documentId="13_ncr:1_{B6C80690-59BD-45E8-829A-C2194E2B4D1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ENTRATA" sheetId="2" r:id="rId1"/>
    <sheet name="SPESA" sheetId="1" r:id="rId2"/>
  </sheets>
  <definedNames>
    <definedName name="_xlnm._FilterDatabase" localSheetId="0" hidden="1">ENTRATA!$A$1:$G$97</definedName>
    <definedName name="_xlnm._FilterDatabase" localSheetId="1" hidden="1">SPESA!$A$1:$I$283</definedName>
    <definedName name="_xlnm.Print_Area" localSheetId="0">ENTRATA!$A$1:$G$97</definedName>
    <definedName name="_xlnm.Print_Area" localSheetId="1">SPESA!$A$1:$I$283</definedName>
    <definedName name="_xlnm.Print_Titles" localSheetId="0">ENTRATA!$1:$1</definedName>
    <definedName name="_xlnm.Print_Titles" localSheetId="1">SPESA!$1:$1</definedName>
  </definedNames>
  <calcPr calcId="191029"/>
</workbook>
</file>

<file path=xl/calcChain.xml><?xml version="1.0" encoding="utf-8"?>
<calcChain xmlns="http://schemas.openxmlformats.org/spreadsheetml/2006/main">
  <c r="G53" i="1" l="1"/>
  <c r="G55" i="1"/>
  <c r="H217" i="1" l="1"/>
  <c r="G217" i="1"/>
  <c r="G238" i="1"/>
  <c r="G268" i="1"/>
  <c r="H279" i="1"/>
  <c r="G279" i="1"/>
  <c r="G252" i="1"/>
  <c r="G251" i="1"/>
  <c r="H201" i="1"/>
  <c r="G201" i="1"/>
  <c r="G97" i="1"/>
  <c r="G65" i="1"/>
  <c r="H166" i="1"/>
  <c r="G166" i="1"/>
  <c r="G218" i="1"/>
  <c r="H229" i="1"/>
  <c r="G229" i="1"/>
  <c r="H230" i="1"/>
  <c r="G230" i="1"/>
</calcChain>
</file>

<file path=xl/sharedStrings.xml><?xml version="1.0" encoding="utf-8"?>
<sst xmlns="http://schemas.openxmlformats.org/spreadsheetml/2006/main" count="1249" uniqueCount="437">
  <si>
    <t>Numero   Capitolo (ENTRATA)</t>
  </si>
  <si>
    <t>Tipo stanziamento</t>
  </si>
  <si>
    <t>Piano dei conti di IV livello</t>
  </si>
  <si>
    <t>Descrizione Capitolo</t>
  </si>
  <si>
    <t>Previsione Pluriennale 2024</t>
  </si>
  <si>
    <t>Previsione Pluriennale 2025</t>
  </si>
  <si>
    <t>PURO</t>
  </si>
  <si>
    <t>E.2.01.01.02</t>
  </si>
  <si>
    <t xml:space="preserve">TRASFERIMENTO RISORSE DA AGENZIE E ENTI DELLA RETE COBIRE                                                                                                                                                                                                                                                   </t>
  </si>
  <si>
    <t>Assistenza al Difensore Civico e ai Garanti. Assistenza generale al CORECOM. Biblioteca e documentazione</t>
  </si>
  <si>
    <t>E.2.01.01.01</t>
  </si>
  <si>
    <t xml:space="preserve">TRASFERIMENTI  PER FUNZIONI DELEGATE AL CORECOM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</si>
  <si>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E.3.05.99.99</t>
  </si>
  <si>
    <t xml:space="preserve">RIMBORSI, RECUPERI VARI E INCASSO BOLLI PER SPESE CONTRATTUALI (BIBLIOTECA, CORECOM, DIFENSORE CIVICO E GARANTI)                                                                                                                                                                                            </t>
  </si>
  <si>
    <t>E.3.05.02.03</t>
  </si>
  <si>
    <t xml:space="preserve">RECUPERI, RIMBORSI E RESTITUZIONE SOMME  (BIBLIOTECA, CORECOM, DIFENSORE CIVICO E GARANTI)                                                                                                                                                                                                                  </t>
  </si>
  <si>
    <t>E.9.02.04.02</t>
  </si>
  <si>
    <t xml:space="preserve">RESTITUZIONE DI DEPOSITI CAUZIONALI O CONTRATTUALI PRESSO TERZI (BIBLIOTECA)                                                                                                                                                                                                                                </t>
  </si>
  <si>
    <t xml:space="preserve">RECUPERI, RIMBORSI E RESTITUZIONE SOMME  (ASSISTENZA CDAL, COPAS, CPO E AUTORITA' PER LA PARTECIPAZIONE)                                                                                                                                                                                                    </t>
  </si>
  <si>
    <t>Assistenza generale alle Commissioni di controllo, per le politiche dell’Unione Europea, speciali e d’inchiesta. Analisi di fattibilità. Assistenza alla Commissione pari opportunità, al CdAL e all’Autorità regionale per la partecipazione</t>
  </si>
  <si>
    <t xml:space="preserve">RIMBORSI, RECUPERI VARI E INCASSO BOLLI PER SPESE CONTRATTUALI (ASSISTENZA CDAL, COPAS, CPO E AUTORITA' PER LA PARTECIPAZIONE)                                                                                                                                                                              </t>
  </si>
  <si>
    <t>E.3.03.03.99</t>
  </si>
  <si>
    <t xml:space="preserve">INTERESSI ATTIVI SU RECUPERO CONTRIBUTI  EROGATI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</si>
  <si>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E.4.05.03.02</t>
  </si>
  <si>
    <t xml:space="preserve">REVOCHE RECUPERI E RESTITUZIONE SOMME IN CONTO CAPITALE DA AMMINISTRAZIONI LOCALI                                                                                                                                                                                                                           </t>
  </si>
  <si>
    <t xml:space="preserve">TRASFERIMENTI DALLE REGIONI PER ADESIONE OSSERVATORIO LEGISLATIVO INTERREGIONALE                                                                                                                                                                                                                            </t>
  </si>
  <si>
    <t xml:space="preserve">Assistenza giuridica e legislativa                   </t>
  </si>
  <si>
    <t>E.2.01.04.01</t>
  </si>
  <si>
    <t xml:space="preserve">TRASFERIMENTO DALLA CONFERENZA PRESIDENTI ASSEMBLEE LEGISLATIVE REGIONI E PROVINCE AUTONOME PER ADESIONE OSSERVATORIO LEGISLATIVO INTERREGIONALE                                                                                                                                                            </t>
  </si>
  <si>
    <t xml:space="preserve">RIMBORSI. RECUPER VARI E INCASSO BOLLI PER SPESE CONTRATTUALI - (assistenza legislativa e giuridica)                                                                                                                                                                                                        </t>
  </si>
  <si>
    <t>E.4.02.01.02</t>
  </si>
  <si>
    <t xml:space="preserve">TRASFERIMENTI DALLE REGIONI PER ADESIONE OSSERVATORIO LEGISLATIVO INTERREGIONALE - PARTE CAPITALE                                                                                                                                                                                                           </t>
  </si>
  <si>
    <t>E.4.02.04.01</t>
  </si>
  <si>
    <t xml:space="preserve">TRASFERIMENTO DALLA CONFERENZA PRESIDENTI ASSEMBLEE LEGISLATIVE REGIONI E PROVINCE AUTONOME PER ADESIONE OSSERVATORIO LEGISLATIVO INTERREGIONALE - CONTRIBUTI AGLI INVESTIMENTI                                                                                                                             </t>
  </si>
  <si>
    <t xml:space="preserve"> </t>
  </si>
  <si>
    <t xml:space="preserve">FONDO PLURIENNALE VINCOLATO DI PARTE CORRENTE (FPV ENTRATA)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</si>
  <si>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FONDO PLURIENNALE VINCOLATO DI PARTE CAPITALE (FPV ENTRATA)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</si>
  <si>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UTILIZZO AVANZO DI AMMINISTRAZIONE ESERCIZIO PRECEDENTE - LIBERO                                                                                                                                                                                                                                            </t>
  </si>
  <si>
    <t>AVANZO</t>
  </si>
  <si>
    <t xml:space="preserve">AVANZO DI AMMINISTRAZIONE ESERCIZIO PRECEDENTE PARTE DESTINATA AGLI INVESTIMENTI                                                                                                                                                                                                                            </t>
  </si>
  <si>
    <t xml:space="preserve">FONDO PLURIENNALE VINCOLATO DI PARTE CORRENTE (FPV ENTRATA) - RISORSE VINCOLATE                                                                                                                                                                                                                             </t>
  </si>
  <si>
    <t xml:space="preserve">FONDO PLURIENNALE VINCOLATO DI PARTE CAPITALE (FPV ENTRATA) - RISORSE VINCOLATE                                                                                                                                                                                                                             </t>
  </si>
  <si>
    <t xml:space="preserve">AVANZO DI AMMINISTRAZIONE ESERCIZIO PRECEDENTE - PARTE ACCANTONATA RELATIVA ALLE QUOTE NON UTILIZZATE DEI FONDI SPECIALI PER FINANZIAMENTO PROVVEDIMENTI LEGISLATIVI DEL CONSIGLIO REGIONALE PER SPESE DI PARTE CAPITALE EX ART. 49 D.LGS. 118/2011                                                         </t>
  </si>
  <si>
    <t xml:space="preserve">AVANZO DI AMMINISTRAZIONE ESERCIZIO PRECEDENTE - PARTE ACCANTONATA RELATIVA ALLE QUOTE NON UTILIZZATE DEI FONDI SPECIALI PER FINANZIAMENTO PROVVEDIMENTI LEGISLATIVI DEL CONSIGLIO REGIONALE PER SPESE CORRENTI IN CORSO DI APPROVAZIONE EX ART. 49 C.5 D.LGS. 118/2011                                     </t>
  </si>
  <si>
    <t xml:space="preserve">AVANZO DI AMMINISTRAZIONE ESERCIZIO PRECEDENTE - PARTE ACCANTONATA RELATIVA AL FONDO RISCHI DA CONTENZIOSO                                                                                                                                                                                                  </t>
  </si>
  <si>
    <t xml:space="preserve">AVANZO DI AMMINISTRAZIONE ESERCIZIO PRECEDENTE - PARTE VINCOLATA RELATIVA A VINCOLI DERIVANTI DA LEGGI E DAI PRINCIPI CONTABILI - TRASFERIMENTI AGCOM                                                                                                                                                       </t>
  </si>
  <si>
    <t xml:space="preserve">AVANZO DI AMMINISTRAZIONE ESERCIZIO PRECEDENTE - PARTE VINCOLATA RELATIVA A VINCOLI DA TRASFERIMENTI EX ART. 5 BIS LEGGE REGIONE TOSCANA N. 4/2008 - OSSERVATORIO LEGISLATIVO INTERREGIONALE                                                                                                                </t>
  </si>
  <si>
    <t xml:space="preserve">AVANZO DI AMMINISTRAZIONE ESERCIZIO PRECEDENTE - PARTE VINCOLATA RELATIVA A VINCOLI DA TRASFERIMENTI RETE COORDINAMENTO BIBLIOTECHE REGIONALI (COBIRE)                                                                                                                                                      </t>
  </si>
  <si>
    <t xml:space="preserve">AVANZO DI AMMINISTRAZIONE ESERCIZIO PRECEDENTE - PARTE VINCOLATA RELATIVA AD ALTRI VINCOLI DI CUI AL FONDO ONERI EX ART. 27-TER LEGGE REGIONE TOSCANA N. 3/2009                                                                                                                                             </t>
  </si>
  <si>
    <t xml:space="preserve">AVANZO DI AMMINISTRAZIONE ESERCIZIO PRECEDENTE - PARTE VINCOLATA RELATIVA A SPESE PER INTERVENTI DI CARATTERE SOCIALE L.R. 77/2020                                                                                                                                                                          </t>
  </si>
  <si>
    <t xml:space="preserve">AVANZO DI AMMINISTRAZIONE ESERCIZIO PRECEDENTE - PARTE VINCOLATA RELATIVA A COSTITUZIONE DEL FONDO PATRIMONIALE DELLA FONDAZIONE FORMAZIONE POLITICA LR 79/2020                                                                                                                                             </t>
  </si>
  <si>
    <t>E.2.01.01.04</t>
  </si>
  <si>
    <t xml:space="preserve">TRASFERIMENTI DAL BILANCIO REGIONALE-CORRENTE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</si>
  <si>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E.3.03.03.04</t>
  </si>
  <si>
    <t xml:space="preserve">INTERESSI ATTIVI SU CONTO CORRENTE (TESORERIA - ECONOMATO)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</si>
  <si>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ENTRATE DA RIVERSARE ALLA GIUNTA REGIONALE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</si>
  <si>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RECUPERI, RIMBORSI E RESTITUZIONE SOMME AFFERENTI AL SETTORE BILANCIO E FINANZE                                                                                                                                                                                                                             </t>
  </si>
  <si>
    <t xml:space="preserve">ENTRATE PER RESTITUZIONE AVANZO GRUPPI CONSILIARI , ALTRI RIMBORSI E RESTITUZIONE SOMME AFFERENTI AL SETTORE BILANCIO E FINANZE                                                                                                                                                                             </t>
  </si>
  <si>
    <t xml:space="preserve">ENTRATE DA TRATTENUTE CAUTELATIVE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</si>
  <si>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ENTRATE DA RISPARMI DI SPESA PER FRONTEGGIARE EMERGENZE SOCIALI E AMBIENTALI                                                                                                                                                                                                                                </t>
  </si>
  <si>
    <t>E.4.02.01.04</t>
  </si>
  <si>
    <t xml:space="preserve">TRASFERIMENTI DAL BILANCIO REGIONALE PARTE CAPITALE - CONTRIBUTI AGLI INVESTIMENTI                                                                                                                                                                                                                          </t>
  </si>
  <si>
    <t xml:space="preserve">TRASFERIMENTI DAL BILANCIO REGIONALE- ENTRATA IN CONTO CAPITALE PER DIGITALIZZAZIONE DEL CONSIGLIO REGIONALE                                                                                                                                                                                                </t>
  </si>
  <si>
    <t>E.9.01.03.02</t>
  </si>
  <si>
    <t xml:space="preserve">RITENUTE PREVIDENZIALI E ASSISTENZIALI SU REDDITI DI LAVORO AUTONOMO                                                                                                                                                                                                                                        </t>
  </si>
  <si>
    <t>E.9.01.01.01</t>
  </si>
  <si>
    <t xml:space="preserve">RITENUTE ERARIALI SU CONTRIBUTI 4%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</si>
  <si>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E.9.01.99.03</t>
  </si>
  <si>
    <t xml:space="preserve">RESTITUZIONE DALL'ECONOMO DEL FONDO ECONOMALE - CASSA ECONOMALE                                                                                                                                                                                                                                             </t>
  </si>
  <si>
    <t>E.9.01.02.01</t>
  </si>
  <si>
    <t xml:space="preserve">RITENUTE ERARIALI APPLICATE SU REDDITI ASSIMILATI A LAVORO DIPENDENTE                                                                                                                                                                                                                                       </t>
  </si>
  <si>
    <t>E.9.01.03.01</t>
  </si>
  <si>
    <t xml:space="preserve">RITENUTE ERARIALI APPLICATE SU REDDITI DA LAVORO OCCASIONALE E AUTONOMO                                                                                                                                                                                                                                     </t>
  </si>
  <si>
    <t>E.9.01.01.02</t>
  </si>
  <si>
    <t xml:space="preserve">RITENUTE ERARIALI SPLIT PAYMENT ART 17 TER DPR 633 DEL 1972                                                                                                                                                                                                                                                 </t>
  </si>
  <si>
    <t>E.9.01.02.02</t>
  </si>
  <si>
    <t xml:space="preserve">RITENUTE PREVIDENZIALI E ASSISTENZIALI SU REDDITI ASSIMILATI A LAVORO DIPENDENTE (QUOTA 1/3)                                                                                                                                                                                                                </t>
  </si>
  <si>
    <t>E.9.01.01.99</t>
  </si>
  <si>
    <t xml:space="preserve">RITENUTE ERARIALI SU PREMI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</si>
  <si>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RESTITUZIONE DALL'ECONOMO DEL FONDO ECONOMALE - CONTO CORRENTE ECONOMALE                                                                                                                                                                                                                                    </t>
  </si>
  <si>
    <t>E.9.01.99.01</t>
  </si>
  <si>
    <t xml:space="preserve">ENTRATE A SEGUITO DI SPESE NON ANDATE A BUON FINE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</si>
  <si>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RITENUTE PER RECUPERO ANTICIPI ECONOMALI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</si>
  <si>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RITENUTE SU COMPENSI DIPENDENTI PUBBLICI ART. 1 COMMA 126 L. 662/96 E DPCM 486/99                                                                                                                                                                                                                           </t>
  </si>
  <si>
    <t xml:space="preserve">TRATTENUTE OBBLIGATORIE (art.. 4 c. 1 l.r. 3/2009) DA RIVERSARE ALLA GIUNTA REGIONALE                                                                                                                                                                                                                       </t>
  </si>
  <si>
    <t xml:space="preserve">TRATTENUTA PER VERSAMENTO ASSICURAZIONE PREVIDENZIALE INTEGRATIVA DEI CONSIGLIERI E ASSESSORI REGIONALI - ART 24 BIS L.R. 3/2009                                                                                                                                                                            </t>
  </si>
  <si>
    <t xml:space="preserve">TRATTENUTA PER ATTI DI LIBERALITA' O ACQUISIZIONE SERVIZI CONNESSI ALL'ESERCIZIO DEL MANDATO DEI CONSIGLIERI E ASSESSORI REGIONALI - ART. 24 TER L.R. 3/2009                                                                                                                                                </t>
  </si>
  <si>
    <t xml:space="preserve">TRATTENUTE PER INTERVENTO SOSTITUTIVO (INPS, INAIL ED AGENZIA DELLE ENTRATE - RISCOSSIONE - PER INADEMPIMENTI ART 48  BIS DPR 602/1973)                                                                                                                                                                     </t>
  </si>
  <si>
    <t xml:space="preserve">RITENUTA QUOTA ASSOCIAZIONE EX CONSIGLIERI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</si>
  <si>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TRATTENUTA PER PIGNORAMENTI E CESSIONE V SU EMOLUMENTI CONSIGLIERI ED EX CONSIGLIERI                                                                                                                                                                                                                        </t>
  </si>
  <si>
    <t>E.9.01.02.99</t>
  </si>
  <si>
    <t xml:space="preserve">RECUPERO SOMME SU REDDITI ASSIMILATI A LAVORO DIPENDENTE DA RIVERSARE ALLA GIUNTA REGIONALE                                                                                                                                                                                                                 </t>
  </si>
  <si>
    <t>E.9.01.99.99</t>
  </si>
  <si>
    <t xml:space="preserve">INTROITO QUOTE DI IMPOSTA IRAP DI SPETTANZA REGIONALE IN QUALITA' DI SOGGETTO PASSIVO D'IMPOSTA DERIVANTI DAI CAPITOLI DI USCITA DA DESTINARE AL VERSAMENTO (D.LGS. 15 DICEMBRE 1997, N.446)                                                                                                                </t>
  </si>
  <si>
    <t>E.9.02.99.99</t>
  </si>
  <si>
    <t xml:space="preserve">ALTRE ENTRATE PER CONTO TERZI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</si>
  <si>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TRATTENUTA INDENNITA' DIFFERITA - QUOTA SOGGETTO - ARRETRATI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</si>
  <si>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TRATTENUTA INDENNITA' DIFFERITA - QUOTA SOGGETTO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</si>
  <si>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Direzione di Area Assistenza istituzionale</t>
  </si>
  <si>
    <t xml:space="preserve">RIMBORSI. RECUPERI VARI. INCASSO BOLLI PER SPESE CONTRATTUALI E ALTRE ENTRATE- (INFORMATICA, ARCHIVIO, COMUNICAZIONE)                                                                                                                                                                                       </t>
  </si>
  <si>
    <t>Informatica. Archivio e protocollo. Comunicazione web, Urp</t>
  </si>
  <si>
    <t xml:space="preserve">RECUPERI, RIMBORSI E RESTITUZIONE SOMME  (INFORMATICA, ARCHIVIO, COMUNICAZIONE)                                                                                                                                                                                                                             </t>
  </si>
  <si>
    <t>E.3.01.02.01</t>
  </si>
  <si>
    <t xml:space="preserve">PROVENTI DERIVANTI DA RIPRODUZIONE DI DOCUMENTI D'INTERESSE STORICO, ARTISTICO E CULTURALE CONSERVATI PRESSO L'ARCHIVIO DEL CONSIGLIO REGIONALE                                                                                                                                                             </t>
  </si>
  <si>
    <t xml:space="preserve">RECUPERI SPESE TELEFONICHE - QUOTA A CARICO CONSIGLIERI E GRUPPI CONSILIARI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</si>
  <si>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RIMBORSO DA GIUNTA REGIONALE PER SERVIZI TIPOGRAFICI SVOLTI PRESSO IL CONSIGLIO                                                                                                                                                                                                                             </t>
  </si>
  <si>
    <t xml:space="preserve">ENTRATE PER USO SALE CONSILIARI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</si>
  <si>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RIMBORSI. RECUPERI VARI E INCASSO BOLLI PER SPESE CONTRATTUALI - (RAPPRESENTANZA E TIPOGRAFIA)                                                                                                                                                                                                              </t>
  </si>
  <si>
    <t xml:space="preserve">INTROITO RECUPERI SU CONTRIBUTI AGLI INVESTIMENTI A COMUNI L.R. 46/2016                                                                                                                                                                                                                                     </t>
  </si>
  <si>
    <t>E.3.01.03.01</t>
  </si>
  <si>
    <t xml:space="preserve">ENTRATE DERIVANTI DA CANONI, CONCESSIONI E DIRITTI DI GODIMENTO SU BENI APPARTENENTI ALL'ENTE                                                                                                                                                                                                               </t>
  </si>
  <si>
    <t>E.3.01.03.02</t>
  </si>
  <si>
    <t xml:space="preserve">ENTRATE DERIVANTI DA FITTI, NOLEGGI E LOCAZIONI PER UTILIZZO DI BENI APPARTENENTI ALL'ENTE                                                                                                                                                                                                                  </t>
  </si>
  <si>
    <t xml:space="preserve">RECUPERI, RIMBORSI E RESTITUZIONE SOMME (RAPPRESENTANZA, TIPOGRAFIA)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</si>
  <si>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INTERESSI ATTIVI SU RECUPERO CONTRIBUTI EROGATI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</si>
  <si>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E INCASSO BOLLI PER SPESE CONTRATTUALI - (LOGISTICA VIGILANZA, EVENTI ED ENTI PARTECIPATI)                                                                                                                                                                                                         </t>
  </si>
  <si>
    <t xml:space="preserve">ENTRATE DA RIMBORSI, RECUPERI E RESTITUZIONI DI SOMME AFFERENTI AL SETTORE (LOGISTICA VIGILANZA, EVENTI ED ENTI PARTECIPATI)                                                                                                                                                                                </t>
  </si>
  <si>
    <t xml:space="preserve">RECUPERI, RIMBORSI E RESTITUZIONE SOMME (PERSONALE E FORMAZIONE)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</si>
  <si>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RECUPERI. RIMBORSI E RESTITUZIONE SOMME  (provveditorato)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</si>
  <si>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DA GIUNTA REGIONALE RECUPERI MENSA QUOTA A CARICO DIPENDENTI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</si>
  <si>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RECUPERI PREMI ASSICURATIVI CONSIGLIERI. PRESIDENTE GIUNTA E ASSESSORI (Art. 24 c. 2 l.r. 3/2009)                                                                                                                                                                                                           </t>
  </si>
  <si>
    <t xml:space="preserve">RIMBORSI. RECUPERI VARI E INCASSO BOLLI PER SPESE CONTRATTUALI -  (PROVVEDITORATO)                                                                                                                                                                                                                          </t>
  </si>
  <si>
    <t>E.3.02.03.01</t>
  </si>
  <si>
    <t xml:space="preserve">PROVENTI DA MULTE. AMMENDE. SANZIONI E PENALI A CARICO DI IMPRESE - (provveditorato)                                                                                                                                                                                                                        </t>
  </si>
  <si>
    <t xml:space="preserve">RIMBORSI PER CONSUMO DI ENERGIA ELETTRICA E ACQUA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</si>
  <si>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INTERESSI ATTIVI SU RECUPERO QUOTE ASSICURATIVE  E ALTRE SOMME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</si>
  <si>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RIMBORSO SPESE PUBBLICAZIONE BANDI DI GARA DA PARTE DEI SOGGETTI RISULTANTI VINCITORI DI GARE                                                                                                                                                                                                               </t>
  </si>
  <si>
    <t xml:space="preserve">ENTRATE A TITOLO DI SPONSORIZZAZIONE TECNICA - IVA SU FATTURA ATTIVA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</si>
  <si>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PROVENTI DERIVANTI DA RIPRODUZIONI FOTOGRAFICHE, CINEMATOGRAFICHE E TELEVISIVE DEI BENI DI INTERESSE STORICO, ARTISTICO E CULTURALE APPARTENENTI AL PATRIMONIO REGIONALE IN USO AL CONSIGLIO                                                                                                                </t>
  </si>
  <si>
    <t>E.4.05.04.99</t>
  </si>
  <si>
    <t xml:space="preserve">ENTRATE DA SPONSORIZZAZIONI E VINCOLATE ALLA REALIZZAZIONE DI SPESE IN CONTO CAPITALE                                                                                                                                                                                                                       </t>
  </si>
  <si>
    <t xml:space="preserve">INCASSO DEPOSITI CAUZIONALI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</si>
  <si>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E.9.02.04.01</t>
  </si>
  <si>
    <t xml:space="preserve">COSTITUZIONE DI DEPOSITI CAUZIONALI O CONTRATTUALI DI TERZI  PROVVEDITORATO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</si>
  <si>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RIMBORSI. RECUPERI VARI E INCASSO BOLLI PER SPESE CONTRATTUALI - (UFFICIO STAMPA)                                                                                                                                                                                                                           </t>
  </si>
  <si>
    <t>Ufficio Stampa</t>
  </si>
  <si>
    <t>Numero   Capitolo (SPESA)</t>
  </si>
  <si>
    <t>Miss</t>
  </si>
  <si>
    <t>Miss/Progr</t>
  </si>
  <si>
    <t>Piano dei conti 4^ livello</t>
  </si>
  <si>
    <t>Descrizione capitolo</t>
  </si>
  <si>
    <t xml:space="preserve">INDENNITA' DI FUNZIONE  DIFENSORE CIVICO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</si>
  <si>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SPESE E MISSIONI DIFENSORE CIVICO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</si>
  <si>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DIFENSORE CIVICO  - QUOTE ASSOCIATIVE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</si>
  <si>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DIFENSORE CIVICO- SERVIZI PER RELAZIONI PUBBLICHE. MOSTRE E CONVEGNI E RELATORI                                                                                                                                                                                                                             </t>
  </si>
  <si>
    <t xml:space="preserve">INDENNITA' DI FUNZIONE CORECOM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</si>
  <si>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SPESE E MISSIONI COMPONENTI CORECOM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</si>
  <si>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CORECOM-TRASFERIMENTI A ENTI PUBBLICI PER PROGETTI COMUNI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</si>
  <si>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CORECOM - EROGAZIONI PREMI A FAMIGLIE IN ATTUAZIONE DEL PIANO DI ATTIVITA'                                                                                                                                                                                                                                  </t>
  </si>
  <si>
    <t xml:space="preserve">CORECOM - ATTIVITA' DI CONCILIAZIONE E DEFINIZIONE GESTIONE DELLE DELEGHE                                                                                                                                                                                                                                   </t>
  </si>
  <si>
    <t xml:space="preserve">CORECOM - TRASFERIMENTI AD ENTI PUBBLICI PER PROGETTI COMUNI (RISORSE VINCOLATE)RISORSE AGCOM                                                                                                                                                                                                               </t>
  </si>
  <si>
    <t xml:space="preserve">CORECOM - Beni per relazioni pubbliche mostre e convegni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</si>
  <si>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INDENNITA' DI FUNZIONE GARANTE PER L'INFANZIA E L'ADOLESCENZA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</si>
  <si>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SPESE E MISSIONI GARANTE PER L'INFANZIA E L'ADOLESCENZA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</si>
  <si>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GARANTE INFANZIA E ADOLESCENZA - SERVIZI PER RELAZIONI PUBBLICHE. MOSTRE E CONVEGNI E RELATORI                                                                                                                                                                                                              </t>
  </si>
  <si>
    <t xml:space="preserve">GARANTE PER LE PERSONE SOTTOPOSTE A MISURE RESTRITTIVE DELLA LIBERTA' PERSONALE  - SERVIZI PER RELAZIONI PUBBLICHE. MOSTRE E CONVEGNI E RELATORI                                                                                                                                                            </t>
  </si>
  <si>
    <t xml:space="preserve">ACQUISTO PERIODICI CARTACEI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</si>
  <si>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PUBBLICAZIONI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</si>
  <si>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BANCHE DATI E PUBBLICAZIONI ONLINE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</si>
  <si>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RILEGATURA PERIODICI E ALTRO MATERIALE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</si>
  <si>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SERVIZIO CATALOGAZIONE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</si>
  <si>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RISORSE DIGITALI CONDIVISE CON COBIRE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</si>
  <si>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MANUTENZIONE CLASSIFICATORI BIBLIOTECA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</si>
  <si>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TRASFERIMENTO RISORSE PER LA GESTIONE DELLA BIBLIOTECA CROCETTI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</si>
  <si>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PARTECIPAZIONE A ORGANISMI ASSOCIATIVI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</si>
  <si>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RISORSE DIGITALI CONDIVISE CON COBIRE - RISORSE VINCOLATE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</si>
  <si>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INDENNITA' DI FUNZIONE GARANTE DELLE PERSONE SOTTOPOSTE A MISURE RESTRITTIVE DELLA LIBERTA' PERSONALE                                                                                                                                                                                                       </t>
  </si>
  <si>
    <t xml:space="preserve">RIMBORSI SPESE E MISSIONI GARANTE DELLE PERSONE SOTTOPOSTE A MISURE RESTRITTIVE DELLA LIBERTA' PERSONALE                                                                                                                                                                                                    </t>
  </si>
  <si>
    <t xml:space="preserve">TRASFERIMENTO RISORSE GIUNTA REGIONALE PER CONTRIBUTO ANAC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</si>
  <si>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CORECOM - MISSIONI COMPONENTI CORECOM PER LA GESTIONE DELLE DELEGHE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</si>
  <si>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CORECOM - SERVIZI PER RELAZIONI PUBBLICHE. MOSTRE E CONVEGNI PER LA GESTIONE DELLE DELEGHE                                                                                                                                                                                                                  </t>
  </si>
  <si>
    <t xml:space="preserve">CORECOM - INCARICHI IN OCCASIONE DI CONVEGNI PER LA GESTIONE DELLE DELEGHE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</si>
  <si>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SERVIZIO DI RISCONTRO INVENTARIALE E ANTITACCHEGGIO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</si>
  <si>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CONVENZIONI TRA DIFENSORE CIVICO E AOU TOSCANE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</si>
  <si>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DI BENI PER LE ATTIVITA' DI COMUNICAZIONE DEL DIFENSORE CIVICO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</si>
  <si>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GARANTE INFANZIA E ADOLESCENZA - ACCORDI DI COLLABORAZIONE CON ALTRE PUBBLICHE AMMINISTRAZIONI                                                                                                                                                                                                              </t>
  </si>
  <si>
    <t xml:space="preserve">GARANTE INFANZIA E ADOLESCENZA - FORMAZIONE DEI TUTORI VOLONTARI (art. 11, legge 47/2017)                                                                                                                                                                                                                   </t>
  </si>
  <si>
    <t xml:space="preserve">CORECOM - SERVIZI PER L'ATTUAZIONE DEL PIANO DI ATTIVITA PER LA GESTIONE DELLE DELEGHE                                                                                                                                                                                                                      </t>
  </si>
  <si>
    <t xml:space="preserve">CORECOM-SERVIZI PER L'ATTUAZIONE DEL PIANO DI ATTIVITA'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</si>
  <si>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GARANTE PERSONE SOTTOPOSTE A MISURE RESTRITTIVE DELLE LIBERTA' - ACCORDI DI COLLABORAZIONE CON ALTRE PUBBLICHE AMMINISTRAZIONI                                                                                                                                                                              </t>
  </si>
  <si>
    <t xml:space="preserve">CORECOM - RELATORI CONVEGNI PER LA GESTIONE DELLE DELEGHE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</si>
  <si>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CORECOM- RELATORI CONVEGNI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</si>
  <si>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CORECOM - PREMI AD ASSOCIAZIONI PER L'ATTUAZIONE DEL PIANO DI ATTIVITA'                                                                                                                                                                                                                                     </t>
  </si>
  <si>
    <t xml:space="preserve">VALUTAZIONE  DELLE POLITICHE PUBBLICHE (art. 45 E 47 STATUTO)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</si>
  <si>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INDENNITA' DI FUNZIONE COMPONENTI COMMISSIONE PARI OPPORTUNITA'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</si>
  <si>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SPESE E MISSIONI COMMISSIONE PARI OPPORTUNITA'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</si>
  <si>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CPO- SERVIZI PER RELAZIONI PUBBLICHE. MOSTRE E CONVEGNI E RELATORI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</si>
  <si>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INDENNITA' DI FUNZIONE  PRESIDENTE CONSIGLIO AUTONOMIE LOCALI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</si>
  <si>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GETTONI CONSIGLIO AUTONOMIE LOCALI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</si>
  <si>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GETTONI AUTORITA' REGIONALE PER LA PARTECIPAZIONE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</si>
  <si>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SPESE E MISSIONI AUTORITA' REGIONALE PER LA PARTECIPAZIONE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</si>
  <si>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AUTORITA' REGIONALE PER LA PARTECIPAZIONE - TRASFERIMENTI AD AMMINISTRAZIONE LOCALI                                                                                                                                                                                                                         </t>
  </si>
  <si>
    <t xml:space="preserve">AUTORITA' REGIONALE PER LA PARTECIPAZIONE-TRASFERIMENTI COMITATI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</si>
  <si>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AUTORITA' REGIONALE PER LA PARTECIPAZIONE-TRASFERIMENTI ISTITUZIONI SCOLASTICHE                                                                                                                                                                                                                             </t>
  </si>
  <si>
    <t xml:space="preserve">AUTORITA' REGIONALE PER LA PARTECIPAZIONE-TRASFERIMENTI A IMPRESE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</si>
  <si>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AUTORITA' REGIONALE PER LA PARTECIPAZIONE - SERVIZI PER RELAZIONI PUBBLICHE. MOSTRE E CONVEGNI E RELATORI                                                                                                                                                                                                   </t>
  </si>
  <si>
    <t xml:space="preserve">SPESE PER STUDI E INCARICHI DI CONSULENZA PER LA REALIZZAZIONE DI DIBATTITI PUBBLICI ED ALTRI PROCESSI PARTECIPATIVI                                                                                                                                                                                        </t>
  </si>
  <si>
    <t xml:space="preserve">SPESE PER PRESTAZIONI PROFESSIONALI  PER LA REALIZZAZIONE DEI DIBATTITI PUBBLICI ED ALTRI PROCESSI PARTECIPATIVI                                                                                                                                                                                            </t>
  </si>
  <si>
    <t xml:space="preserve">SPESE PER COMUNICAZIONE DIBATTITI PUBBLICI ED ALTRI PROCESSI PARTRECIPATIVI                                                                                                                                                                                                                                 </t>
  </si>
  <si>
    <t xml:space="preserve">SPESE TIPOGRAFICHE DIBATTITI PUBBLICI (L.R. 46/2013) ED ALTRI PROCESSI PARTECIPATIVI                                                                                                                                                                                                                        </t>
  </si>
  <si>
    <t xml:space="preserve">SPESE PER ORGANIZZAZIONE DIBATTITI PUBBLICI (L.R. 46/2013)ED ALTRI PROCESSI PARTECIPATIVI                                                                                                                                                                                                                   </t>
  </si>
  <si>
    <t xml:space="preserve">AUTORITA' REGIONALE PER LA PARTECIPAZIONE - ATTIVITA' DI COMUNICAZIONE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</si>
  <si>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RIMBORSO SPESE PROMOTORI PRIVATI PER LEGGI DI INIZIATIVE POPOLARI (L.R. 51/2010)                                                                                                                                                                                                                            </t>
  </si>
  <si>
    <t xml:space="preserve">MISSIONI ITALIA CONSIGLIERI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</si>
  <si>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ASSEGNI VITALIZI DIRETTI E INDIRETTI (l.r. 3/2009)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</si>
  <si>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IRAP ASSEGNI VITALIZI DIRETTI E INDIRETTI (l.r. 3/2009)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</si>
  <si>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CONTRIBUTO PER IL FUNZIONAMENTO DEI GRUPPI CONSILIARI (l.r.83/2012)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</si>
  <si>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IRAP SU LAVORO AUTONOMO OCCASIONALE E ALTRI REDDITI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</si>
  <si>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RIMBORSO ALLA SEZIONE REGIONALE DI CONTROLLO DELLA CORTE DEI CONTI PER LA REGIONE TOSCANA (Art. 7. c. 8. l. 131/03) -                                                                                                                                                                                       </t>
  </si>
  <si>
    <t xml:space="preserve">IRAP SU TIROCINI FORMATIVI A TITOLO ONEROSO PRESSO IL CONSIGLIO REGIONALE                                                                                                                                                                                                                                   </t>
  </si>
  <si>
    <t xml:space="preserve">INAIL SU TIROCINI FORMATIVI A TITOLO ONEROSO PRESSO IL CONSIGLIO REGIONALE                                                                                                                                                                                                                                  </t>
  </si>
  <si>
    <t xml:space="preserve">ONER IRAP DIFENSORE CIVICO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</si>
  <si>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IRAP CORECOM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</si>
  <si>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IRAP SU EROGAZIONI PREMI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</si>
  <si>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IRAP COMMISSIONE PARI OPPORTUNITA'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</si>
  <si>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IRAP SU GETTONI E INDENNITA' CAL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</si>
  <si>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IRAP AUTORITA' REGIONALE PER LA PARTECIPAZIONE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</si>
  <si>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IRAP SU EMOLUMENTI COLLEGIO DI GARANZIA L.R. 34/2008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</si>
  <si>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IRAP GARANTE PER L'INFANZIA E L'ADOLESCENZA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</si>
  <si>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E COMMISSIONI PER SERVIZIO DI TESORERIA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</si>
  <si>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IMPOSTE E TASSE A CARICO DELL'ENTE      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</si>
  <si>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SPESE PER ACQUISTO VALORI BOLLATI       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</si>
  <si>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SPESE POSTALI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</si>
  <si>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CANONI TELEVISIVI A CARICO DELL'ENTE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</si>
  <si>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IRAP GARANTE DELLE PERSONE SOTTOPOSTE A MISURE RESTRITTIVE DELLA LIBERTA' PERSONALE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</si>
  <si>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SPESE PER ACQUISTO SERVIZI DIVERSI      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</si>
  <si>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ACQUISTO SERVIZI DIVERSI PER AUTOPARCO                                                                                                                                                                                                                     </t>
  </si>
  <si>
    <t xml:space="preserve">ONERI PREVIDENZIALI QUOTA 2/3 A CARICO ENTE SU PRESTAZIONE DI LAVORO AUTONOMO                                                                                                                                                                                                                               </t>
  </si>
  <si>
    <t xml:space="preserve">SPESE SOSTENUTE TRAMITE FONDO ECONOMALE SPESE PER MANUTENZIONE ORDINARIA E RIPARAZIONE VETTURE PARCO AUTO                                                                                                                                                                                                   </t>
  </si>
  <si>
    <t xml:space="preserve">CORECOM GESTIONE DELLE DELEGHE - IRAP SU RIMBORSO KM MISSIONI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</si>
  <si>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(IMPOSTA DI BOLLO) PER SERVIZIO DI TESORERIA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</si>
  <si>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VERSAMENTO IVA ALLA GIUNTA REGIONALE SU FATTURE EMESSE DAL CONSIGLIO PER LA GESTIONE COMMERCIALE USO SALE CONSILIARI                                                                                                                                                                                        </t>
  </si>
  <si>
    <t xml:space="preserve">CORECOM GESTIONE DELLE DELEGHE - IRAP SU COMPETENZE EROGATE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</si>
  <si>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CORECOM GESTIONE DELLE DELEGHE - INPS QUOTA 2/3 SU COMPETENZE EROGATE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</si>
  <si>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IRAP PER STUDI, INCARICHI DI CONSULENZA E PRESTAZIONI PROFESSIONALI DIBATTITI PUBBLICI E PROCESSI PARTECIPATIVI                                                                                                                                                                                       </t>
  </si>
  <si>
    <t xml:space="preserve">ONERI PREVIDENZIALI QUOTA 2/3 A CARICO ENTE PER STUDI, INCARICHI DI CONSULENZA E PRESTAZIONI PROFESSIONALI DIBATTITI PUBBLICI E PROCESSI PARTECIPATIVI                                                                                                                                                      </t>
  </si>
  <si>
    <t xml:space="preserve">TRATTAMENTO INDENNITARIO AMMINISTRATORI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</si>
  <si>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IRAP AMMINISTRATORI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</si>
  <si>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ACQUISTO BENI E MATERIALI DI CONSUMO                                                                                                                                                                                                                       </t>
  </si>
  <si>
    <t xml:space="preserve">ONERI IRAP SU DOCENTI CORSO DI FORMAZIONE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</si>
  <si>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ONERI PREVIDENZIALI QUOTA 2/3 A CARICO ENTE SU DOCENZE FORMAZIONE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</si>
  <si>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ACQUISTO ATTREZZATURE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</si>
  <si>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ACQUISTO HARDWARE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</si>
  <si>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IMPIANTI E MACCHINARI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</si>
  <si>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MINUTE SOSTENUTE TRAMITE FONDO ECONOMALE - MACCHINE PER UFFICIO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</si>
  <si>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VERSAMENTO RITENUTE FISCALI APPLICATE SU REDDITI CONSIGLIERI ASSESSORI. ORGANISMI ESTERNI E ALTRI REDDITI ASSIMILATI A LAVORO DIPENDENTE                                                                                                                                                                    </t>
  </si>
  <si>
    <t xml:space="preserve">VERSAMENTO RITENUTE ERARIALI SPLIT PAYMENT ART. 17 TER DPR 633/1972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</si>
  <si>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RIDUZIONE SU COMPENSI DIPENDENTI PUBBLICI ART.1COMMA 126 L.662/96 E DPCM 486/98                                                                                                                                                                                                                             </t>
  </si>
  <si>
    <t xml:space="preserve">VERSAMENTO  RITENUTE PREVIDENZIALI E ASSISTENZIALI SU REDDITI DI LAVORO AUTONOMO                                                                                                                                                                                                                            </t>
  </si>
  <si>
    <t xml:space="preserve">VERSAMENTO RITENUTE PREVIDENZIALI E ASSISTENZIALI SU REDDITI ASSIMILATI A LAVORO DIPENDENTE - quota 1/3                                                                                                                                                                                                     </t>
  </si>
  <si>
    <t xml:space="preserve">RESTITUZIONE ANTICIPI ECONOMALI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</si>
  <si>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VERSAMENTO ALL'ECONOMO DEL CONSIGLIO DEL FONDO  ECONOMALE - CASSA ECONOMALE                                                                                                                                                                                                                                 </t>
  </si>
  <si>
    <t xml:space="preserve">RITENUTE ERARIALI SU  PREMI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</si>
  <si>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VERSAMENTO ALL'ECONOMO DEL CONSIGLIO DEL FONDO  ECONOMALE - CONTO CORRENTE ECONOMALE                                                                                                                                                                                                                        </t>
  </si>
  <si>
    <t xml:space="preserve">SPESE NON ANDATE A BUON FINE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</si>
  <si>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VERSAMENTO ALLA GIUNTA REGIONALE TRATTENUTE OBBLIGATORIE (ART.. 4 C. 1 L.R. 3/2009)                                                                                                                                                                                                                         </t>
  </si>
  <si>
    <t xml:space="preserve">VERSAMENTO TRATTENUTA ASSICURAZIONE PREVIDENZIALE INTEGRATIVA DEI CONSIGLIERI E ASSESSORI REGIONALI - ART. 24 BIS L.R. 3/2009                                                                                                                                                                               </t>
  </si>
  <si>
    <t xml:space="preserve">VERSAMENTO TRATTENUTA PER ATTI DI LIBERALITA' O ACQUISIZIONE SERVIZI CONNESSI ALL'ESERCIZIO DEL MANDATO DEI CONSIGLIERI E ASSESSORI REGIONALI - ART. 24 TER L.R. 3/2009                                                                                                                                     </t>
  </si>
  <si>
    <t xml:space="preserve">VERSAMENTO TRATTENUTE PER INTERVENTO SOSTITUTIVO (INPS, INAIL ED AGENZIA DELLE ENTRATE - RISCOSSIONE - PER INADEMPIMENTI ART 48  BIS DPR 602/1973)                                                                                                                                                          </t>
  </si>
  <si>
    <t xml:space="preserve">VERSAMENTO ALL'ASSOCIAZIONE EX CONSIGLIERI QUOTA TRATTENUTA SU ASSEGNI VITALIZI                                                                                                                                                                                                                             </t>
  </si>
  <si>
    <t xml:space="preserve">VERSAMENTO A PRIVATI TRATTENUTA PIGNORAMENTI E CESSIONI DEL QUINTO SU EMOLUMENTI CONSIGLIERI ED EX CONSIGLIERI                                                                                                                                                                                              </t>
  </si>
  <si>
    <t xml:space="preserve">VERSAMENTO SOMME RECUPERATE SU REDDITI ASSIMILATI A LAVORO DIPENDENTE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</si>
  <si>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VERSAMENTO DELL'IRAP DA PARTE DELLA REGIONE IN QUALITA' DI SOGGETTO PASSIVO D'IMPOSTA  (D.LGS. 15 DICEMBRE 1997, N.446)                                                                                                                                                                                     </t>
  </si>
  <si>
    <t xml:space="preserve">VERSAMENTO ALLA GIUNTA REGIONALE INDENNITA' DIFFERITA - QUOTA SOGGETTO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</si>
  <si>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EMOLUMENTI COLLEGIO DI GARANZIA (L.R. 34/2008)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</si>
  <si>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TRASCRIZIONI SEDUTE CONSILIARI E SEDUTE COMMISSIONI CONSILIARI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</si>
  <si>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DI MATERIALE SPECIALE PER ARCHIVIAZIONE E INVENTARIAZIONE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</si>
  <si>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TELEFONIA FISSA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</si>
  <si>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TELEFONIA MOBILE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</si>
  <si>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DI CONNETTIVITA'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</si>
  <si>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MATERIALE INFORMATICO CONSUMABILI E ALTRI BENI DI CONSUMO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</si>
  <si>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DI SUPPORTO ALLE POSTAZIONI DI LAVORO E RELATIVA MANUTENZIONE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</si>
  <si>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GESTIONE ASSISTENZA MANUTENZIONE HARDWARE E SOFTWARE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</si>
  <si>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DI SICUREZZA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</si>
  <si>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DI RETE PER TRASMISSIONE DATI E VOIP E RELATIVA MANUTENZIONE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</si>
  <si>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NOLEGGIO DI IMPIANTI MACCHINARI E HARDWARE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</si>
  <si>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LICENZE D'USO PER SOFTWARE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</si>
  <si>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PUBBLICITA'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</si>
  <si>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PER L'EDITORIA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</si>
  <si>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PER L'INTEROPERABILITA' E LA COOPERAZIONE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</si>
  <si>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SERVIZIO DI RIORDINO E INVENTARIAZIONE ARCHIVIO STORICO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</si>
  <si>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PER I SISTEMI E RELATIVA MANUTENZIONE SUPPORTO AREA SISTEMISTICA                                                                                                                                                                                                                                    </t>
  </si>
  <si>
    <t xml:space="preserve">MANUTENZIONE ORDINARIA IMPIANTI E MACCHINARI CENTRALI TELEFONICHE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</si>
  <si>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COMUNICAZIONE FESTA DELLA TOSCANA - L.R. 46/2015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</si>
  <si>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DOVUTE A SANZIONI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</si>
  <si>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TRASFERIMENTI A FONDAZIONE SISTEMA TOSCANA PER ATTIVITA DI COMUNICAZIONE ISTITUZIONALE                                                                                                                                                                                                                      </t>
  </si>
  <si>
    <t xml:space="preserve">SOFTWARE E MANUTENZIONE EVOLUTIVA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</si>
  <si>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SERVER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</si>
  <si>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POSTAZIONI DI LAVORO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</si>
  <si>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PERIFERICHE E ALTRI DISPOSITIVI HARDWARE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</si>
  <si>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APPARATI DI TELECOMUNICAZIONE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</si>
  <si>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APPARATI MULTIMEDIALI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</si>
  <si>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MACCHINARI PER UFFICIO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</si>
  <si>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MISSIONI ESTERO CONSIGLIERI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</si>
  <si>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PER EVENTI DI CERIMONIALE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</si>
  <si>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RELATORI PER EVENTI DI CERIMONIALE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</si>
  <si>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FESTA DELLA TOSCANA L.R 46/2015 - COMPARTECIPAZIONI ENTI LOCALI ART 3 TER L.R. 46/2015                                                                                                                                                                                                                      </t>
  </si>
  <si>
    <t xml:space="preserve">FESTA DELLA TOSCANA L.R. 46/2015 -  COMPARTECIPAZIONI PER PROGETTI PROMOSSI DA ISTITUZIONI SOCIALI PRIVATE ART 3 TER L.R. 46/2015                                                                                                                                                                           </t>
  </si>
  <si>
    <t xml:space="preserve">FESTA DELLA TOSCANA L.R 46/2015 - COMPARTECIPAZIONI PER PROGETTI PROMOSSI DA AMMINISTRAZIONI CENTRALI                                                                                                                                                                                                       </t>
  </si>
  <si>
    <t xml:space="preserve">SPESE PER ADESIONE ALLA CONFERENZA DEI PRESIDENTI DELLE ASSEMBLEE LEGISLATIVE DELLE REGIONI E DELLE PROVINCE AUTONOME (l.r. 45/96) E SPESE PER L' ADESIONE AD ORGANISMI NAZIONALI. REGIONALI E LOCALI                                                                                                       </t>
  </si>
  <si>
    <t xml:space="preserve">BENI DI RAPPRESENTANZA  (art. 1 c.1 lett a) e b) lr 4/2009)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</si>
  <si>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AFFRANCATRICE POSTALE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</si>
  <si>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POSTALI E DI SPEDIZIONE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</si>
  <si>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ASSICURAZIONE OPERE D'ARTE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</si>
  <si>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NOTARILI PER LA GESTIONE DEL PATRIMONIO DELLA REGIONE IN USO AL CONSIGLIO REGIONALE                                                                                                                                                                                                                   </t>
  </si>
  <si>
    <t xml:space="preserve">NOLEGGIO HARDWARE - TIPOGRAFIA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</si>
  <si>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MANUTENZIONE ORDINARIA IMPIANTI E MACCHINARI  (tipografia)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</si>
  <si>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CARTA CANCELLERIA E STAMPATI TIPOGRAFIA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</si>
  <si>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GIORNO DELLA MEMORIA E GIORNO DEL RICORDO -  EX L. 211/2000 E L. 92/2004 - COMPARTECIPAZIONE AD INIZIATIVE PROMOSSE DA AMMINISTRAZIONI LOCALI                                                                                                                                                               </t>
  </si>
  <si>
    <t xml:space="preserve">FESTA DELLA TOSCANA L.R 46/2015 - SERVIZI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</si>
  <si>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CONTRIBUTI AI COMUNI- SPESE DI RAPPRESENTANZA DEL CONSIGLIO REGIONALE - l.r. 4/2009 art. 1 c. 1 lett. C)                                                                                                                                                                                                    </t>
  </si>
  <si>
    <t xml:space="preserve">CONTRIBUTI A ISTITUZIONI SOCIALI PRIVATE - SPESE DI RAPPRESENTANZA DEL CONSIGLIO REGIONALE - l.r. 4/2009 art. 1 c. 1 lett. C)                                                                                                                                                                               </t>
  </si>
  <si>
    <t xml:space="preserve">CONTRIBUTI A AMMINISTRAZIONI CENTRALI DELLO STATO - SPESE DI RAPPRESENTANZA DEL CONSIGLIO - L.R. 4/2009 -Art 1, C. 1 Lett C)                                                                                                                                                                                </t>
  </si>
  <si>
    <t xml:space="preserve">EVENTI ISTITUZIONALI COMPARTECIPAZIONI ENTI LOCALI L.R. 46/2015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</si>
  <si>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EVENTI ISTITUZIONALI COMPARTECIPAZIONI ISTITUZIONI SOCIALI PRIVATE L.R. 46/2015                                                                                                                                                                                                                             </t>
  </si>
  <si>
    <t xml:space="preserve">EVENTI ISTITUZIONALI - SERVIZI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</si>
  <si>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EVENTI ISTITUZIONALI  - RIMBORSI A RELATORI L.R. 46/2015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</si>
  <si>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EVENTI ISTITUZIONALI LR 46/2015 ACQUISTO GIORNALI E PUBBLICAZIONI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</si>
  <si>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MATERIALI DI CONSUMO PER ALLESTIMENTO MOSTRE ED ESPOSIZIONI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</si>
  <si>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NOTARILI PER LA GESTIONE DEL PATRIMONIO DELLA REGIONE IN USO AL CONSIGLIO REGIONALE - ONORARIO                                                                                                                                                                                                        </t>
  </si>
  <si>
    <t xml:space="preserve">SERVIZIO PER ALLESTIMENTO MOSTRE ED ESPOSIZIONI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</si>
  <si>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EVENTI ISTITUZIONALI  - PRESTAZIONE PROFESSIONALI L.R. 46/2015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</si>
  <si>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FESTA DELLA TOSCANA L.R 46/2015 - PRESTAZIONI PROFESSIONALI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</si>
  <si>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FESTA DELL EUROPA L.R 10/2021 - SERVIZI PER LA REALIZZAZIONE DI EVENTI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</si>
  <si>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FESTA DELL'EUROPA L.R 10/2021 -  INCARICHI CONVEGNI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</si>
  <si>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FESTA DELL'EUROPA L.R 10/2021 - COMPARTECIPAZIONI ENTI LOCALI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</si>
  <si>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FESTA DELLA TOSCANA L.R 46/2015 -  RELATORI CONVEGNI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</si>
  <si>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FESTA DELL'EUROPA L.R 10/2021 -  RELATORI CONVEGNI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</si>
  <si>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FESTA DELL'EUROPA L.R 10/2021 - CONFERIMENTI PREMI DI LAUREA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</si>
  <si>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FESTA DELL'EUROPA L.R 10/2021 - COMPARTECIPAZIONI ISTITUZIONI INTERNAZIONALI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</si>
  <si>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SPESE PER RELATORI A INIZIATIVE DI PIANETA GALILEO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</si>
  <si>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CONVENZIONE CON USR PER LA GESTIONE DEL PARLAMENTO DEGLI STUDENTI LR. 34/2011                                                                                                                                                                                                                               </t>
  </si>
  <si>
    <t xml:space="preserve">SPESE PER SERVIZI DI PORTINERIA - ACCOGLIENZA UTENTI CORECOM PER FUNZIONI DELEGATE DA AGCOM                                                                                                                                                                                                                 </t>
  </si>
  <si>
    <t xml:space="preserve">SPESE PER MATERIALI VARI, MINUTERIE ED ALTRI BENI DI CONSUMO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</si>
  <si>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DEPOSITO MATERIALE VARIO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</si>
  <si>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SERVIZIO GENERALE DI FACCHINAGGIO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</si>
  <si>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PER SERVIZIO DI VIGILANZA ARMATA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</si>
  <si>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PER SERVIZIO DI PORTINERIA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</si>
  <si>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MANUTENZIONE MOBILI ARREDI E ATTREZZATURE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</si>
  <si>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FORNITURA VESTIARIO PER IL PERSONALE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</si>
  <si>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CONVENZIONE CON ATENEI PER LA GESTIONE DI PIANETA GALILEO LR. 46/2015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</si>
  <si>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CONTRIBUTI A SOGGETTI PRIVATI PER FINANZIAMENTO DEL PREMIO REGIONALE ARCHITETTURA CONTEMPORANEA                                                                                                                                                                                                             </t>
  </si>
  <si>
    <t xml:space="preserve">TRASFERIMENTI CORRENTI A IMPRESE PER FINANZIAMENTO DEL PREMIO REGIONALE INNOVAZIONE AMERIGO VESPUCCI - L.R. 46/15                                                                                                                                                                                           </t>
  </si>
  <si>
    <t xml:space="preserve">TRASFERIMENTI CORRENTI A SOGGETTI PRIVATI PER FINANZIAMENTO DEL PREMIO REGIONALE INNOVAZIONE AMERIGO VESPUCCI - L.R. 46/15                                                                                                                                                                                  </t>
  </si>
  <si>
    <t xml:space="preserve">CONTRIBUTO PER LE SPESE DI FUNZIONAMENTO DELLA FONDAZIONE PER LA FORMAZIONE POLITICA LR 79/2020                                                                                                                                                                                                             </t>
  </si>
  <si>
    <t xml:space="preserve">TRASFERIMENTI CORRENTI PER FINANZIAMENTO DEL PREMIO REGIONALE INNOVAZIONE AMERIGO VESPUCCI - L.R. 46/15                                                                                                                                                                                                     </t>
  </si>
  <si>
    <t xml:space="preserve">INIZIATIVE RELATIVE A TOSCANA 2050 - TRASFERIMENTI CORRENTI A UNIVERSITA' - L.R. 46/2015                                                                                                                                                                                                                    </t>
  </si>
  <si>
    <t xml:space="preserve">ACQUISIZIONE DI SERVIZI PER INIZIATIVE TOSCANA 2050 ART. 8 BIS L.R. 46/2015                                                                                                                                                                                                                                 </t>
  </si>
  <si>
    <t xml:space="preserve">ACCORDO CON UFFICIO SCOLASTICO REGIONALE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</si>
  <si>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MOBILI E ARREDI -SPESE DI INVESTIMENTO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</si>
  <si>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ATTREZZATURE -SPESE DI INVESTIMENTO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</si>
  <si>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RIMBORSI SPESE E PREMI PER TIROCINI FORMATIVI A TITOLO ONEROSO PRESSO IL CONSIGLIO REGIONALE                                                                                                                                                                                                                </t>
  </si>
  <si>
    <t xml:space="preserve">ACCERTAMENTI SANITARI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</si>
  <si>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PER LA FORMAZIONE OBBLIGATORIA DEL PERSONALE DEL CONSIGLIO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</si>
  <si>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RIMBORSO COMPENSI ALLA GIUNTA REGIONALE PER LAVORO STRAORDINARIO DEL PERSONALE  A TEMPO INDETERMINATO DEL CONSIGLIO                                                                                                                                                                                         </t>
  </si>
  <si>
    <t xml:space="preserve">ACQUISTO TITOLI DI TRASPORTO URBANO PER I DIPENDENTI DEL CONSIGLIO REGIONALE                                                                                                                                                                                                                                </t>
  </si>
  <si>
    <t xml:space="preserve">SPESE PER LA FORMAZIONE NON OBBLIGATORIA DEL PERSONALE DEL CONSIGLIO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</si>
  <si>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RIMBORSO A GIUNTA REGIONALE SOMME RELATIVE AL CONSUMO ENERGETICO ED AL COLLEGAMENTO TELEMATICO DEI DIPENDENTI DEL CONSIGLIO IN TELELAVORO                                                                                                                                                                   </t>
  </si>
  <si>
    <t xml:space="preserve">RIMBORSO ALLA GIUNTA REGIONALE DELLA SPESA SOSTENUTA PER MISSIONI IN ITALIA DEL PERSONALE DEL CONSIGLIO REGIONALE                                                                                                                                                                                           </t>
  </si>
  <si>
    <t xml:space="preserve">RIMBORSO ALLA GIUNTA REGIONALE DELLA SPESA SOSTENUTA PER MISSIONI IN ITALIA DEL PERSONALE DEL CORECOM PER ATTIVITA DELEGATE                                                                                                                                                                                 </t>
  </si>
  <si>
    <t xml:space="preserve">ASSICURAZIONE RCT E PRESTATORI D'OPERA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</si>
  <si>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ASSICURAZIONE RC PATRIMONIALE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</si>
  <si>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COSTO PREMI ASSICURATIVI - CONSIGLIERI. PRESIDENTE GIUNTA E ASSESSORI (Art. 24 c. 2 l.r. 3/2009)                                                                                                                                                                                                            </t>
  </si>
  <si>
    <t xml:space="preserve">BENI E MATERIALE DI CONSUMO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</si>
  <si>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MANUTENZIONE E RIPARAZIONE DI ATTREZZATURE MENSA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</si>
  <si>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NOLEGGIO BENI DI TERZI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</si>
  <si>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NOLEGGIO OPERATIVO SENZA CONDUCENTE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</si>
  <si>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CARBURANTI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</si>
  <si>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PEDAGGI. CANONI E PARCHEGGI AUTOVETTURE PARCO AUTO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</si>
  <si>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ALTRE SPESE DI ESERCIZIO E MOVIMENTAZIONE AUTOVETTURE  PARCO AUTO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</si>
  <si>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CONSUMO ENERGIA ELETTRICA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</si>
  <si>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CONSUMO GAS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</si>
  <si>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CONSUMO ACQUA POTABILE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</si>
  <si>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CONDOMINIALI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</si>
  <si>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SMALTIMENTO RIFIUTI INGOMBRANTI E SPECIALI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</si>
  <si>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TASSA SUI RIFIUTI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</si>
  <si>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SERVIZIO GENERALE DI PULIZIA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</si>
  <si>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DI DISINFESTAZIONE E DERATTIZZAZIONE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</si>
  <si>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FORNITURE BENI DI CONSUMO PER LA SICUREZZA SUI LUOGHI DI LAVORO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</si>
  <si>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BUONI PASTO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</si>
  <si>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SERVIZIO MENSA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</si>
  <si>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COSTO MENSA - QUOTA A CARICO DIPENDENTI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</si>
  <si>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MATERIALE IGIENICO SANITARIO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</si>
  <si>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MANUTENZIONE IMPIANTI PER LA SICUREZZA SUI LUOGHI DI LAVORO SERVIZI EXTRACANONE E VERIFICHE OBBLIGATORIE                                                                                                                                                                                                    </t>
  </si>
  <si>
    <t xml:space="preserve">PUBBLICAZIONE BANDI DI GARA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</si>
  <si>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SERVIZIO DI NOLEGGIO CASSE FISCALI PER LA MENSA ED IL BAR DEL CONSIGLIO REGIONALE                                                                                                                                                                                                                           </t>
  </si>
  <si>
    <t xml:space="preserve">SPESE AMMINISTRATIVE E ONERI DOVUTI PER LEGGE DI COMPETENZA DEL SETTORE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</si>
  <si>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DI MANUTENZIONE DELLE AREE SCOPERTE E DEL VERDE NELLE PERTINENZE DEL CONSIGLIO                                                                                                                                                                                                                      </t>
  </si>
  <si>
    <t xml:space="preserve">MANUTENZIONE IMPIANTI  SOGGETTO AGGREGATORE GRT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</si>
  <si>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PER ATTIVITA DI BROKERAGGIO SU POLIZZE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</si>
  <si>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MOBILI E ARREDI  PER MENSA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</si>
  <si>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ACQUISTO  ATTREZZATURE E APPARECCHIATURE PER MENSA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</si>
  <si>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MANUTENZIONE IMPIANTI SOGGETTO AGGREGATORE GRT - SPESA DI INVESTIMENTO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</si>
  <si>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ACCESSORI SOGGETTO AGGREGATORE GRT - SPESA DI INVESTIMENTO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</si>
  <si>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COSTITUZIONE DEPOSITI CAUZIONALI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</si>
  <si>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RESTITUZIONE DI DEPOSITO CAUZIONALE O CONTRATTUALE DI TERZI - PROVVEDITORATO                                                                                                                                                                                                                                </t>
  </si>
  <si>
    <t xml:space="preserve">INDENNIZZI PER RITARDO NEI PROCEDIMENTI AMMINISTRATIVI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</si>
  <si>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INDENNIZZI PER RITARDO NEI PAGAMENTI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</si>
  <si>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FONDO DI RISERVA PER SPESE OBBLIGATORIE SPESE CORRENTI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</si>
  <si>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FONDO DI RISERVA PER SPESE  IMPREVISTE - SPESE CORRENTI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</si>
  <si>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DERIVANTI DA CONTENZIOSO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</si>
  <si>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INTERESSI DI MORA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</si>
  <si>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FONDO PER SPESE IMPREVISTE IN CONTO CAPITALE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</si>
  <si>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 AGENZIA GIORNALISTICA - ACCESSO A BANCHE DATI E PUBBLICAZIONE ON LINE                                                                                                                                                                                                                               </t>
  </si>
  <si>
    <t xml:space="preserve">TRASMISSIONI RADIO E TV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</si>
  <si>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SERVIZIO DI RASSEGNA STAMPA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</si>
  <si>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TRASFERIMENTO RISORSE GIUNTA REGIONALE PER CONTRIBUTO ANAC - UFFICIO STAMPA                                                                                                                                                                                                                                 </t>
  </si>
  <si>
    <t xml:space="preserve">NOLEGGIO IMPIANTI E MACCHINARI PER ACCESSO E CONSULTAZIONE DI AGENZIE STAMPA                                                                                                                                                                                                                                </t>
  </si>
  <si>
    <t xml:space="preserve">PROVENTI DERIVANTI DA RIMBORSO SPESE PER RILASCIO DI COPIE E/O ATTI – deliberazione consiglio 90/2017                                                                                                                                                                                                                          </t>
  </si>
  <si>
    <t xml:space="preserve">SPESE DI MISSIONE DEL PERSONALE DEL CONSIGLIO REGIONALE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</si>
  <si>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SPESE ANTICIPATE PER CARTE DI CREDITO AZIENDALI  </t>
  </si>
  <si>
    <t>REINTROITO ANTICIPAZIONI UTILIZZO CARTA DI CREDITO AZIENDALE</t>
  </si>
  <si>
    <t xml:space="preserve">ACQUISTO CANCELLERIA E ALTRI BENI E MATERIALI DI CONSUMO </t>
  </si>
  <si>
    <t xml:space="preserve">BENI PER CERIMONIALE                                                                                                                                                                                                                                           </t>
  </si>
  <si>
    <t>NC 10718</t>
  </si>
  <si>
    <t>NC 10717</t>
  </si>
  <si>
    <r>
      <t xml:space="preserve">SERVIZI DI SUPPORTO PER FAVORIRE LO SVILUPPO ECONOMICO E LA COMPETITIVITÀ DELLE IMPRESE TOSCANE A LIVELLO INTERNAZIONALE
</t>
    </r>
    <r>
      <rPr>
        <b/>
        <sz val="12"/>
        <rFont val="Calibri"/>
        <family val="2"/>
        <scheme val="minor"/>
      </rPr>
      <t xml:space="preserve"> </t>
    </r>
  </si>
  <si>
    <t xml:space="preserve">Assistenza giuridica e legislativa                                       </t>
  </si>
  <si>
    <t xml:space="preserve">Bilancio e finanze                              </t>
  </si>
  <si>
    <t>Atti consiliari. Procedura di nomine e designazioni di competenza del Consiglio regionale.</t>
  </si>
  <si>
    <t xml:space="preserve">Informatica. Archivio e protocollo. Comunicazione web, Urp                                          </t>
  </si>
  <si>
    <t>Iniziative istituzionali e Contributi. Rappresentanza e Cerimoniale. Servizi di supporto</t>
  </si>
  <si>
    <t xml:space="preserve">Organizzazione e personale. Formazione </t>
  </si>
  <si>
    <t xml:space="preserve">Provveditorato, gare, contratti e manutenzione sedi                    </t>
  </si>
  <si>
    <t xml:space="preserve">Bilancio e finanze                                   </t>
  </si>
  <si>
    <t xml:space="preserve">Informatica. Archivio e protocollo. Comunicazione web, Urp    </t>
  </si>
  <si>
    <t xml:space="preserve">Organizzazione e personale. Formazione                           </t>
  </si>
  <si>
    <t xml:space="preserve">Provveditorato, gare, contratti e manutenzione sedi                                 </t>
  </si>
  <si>
    <t xml:space="preserve">Segretariato generale del Consiglio regionale                             </t>
  </si>
  <si>
    <t xml:space="preserve">FONDO ONERI DI CUI ALL'ART 27 TER L.R. 3/2009 PER FRONTEGGIARE EMERGENZE SOCIALI - TRASFERIMENTI A ISTITUZIONI SOCIALI PRIVATE                                                                                                                                                                                                                       </t>
  </si>
  <si>
    <t>MISURE A SOSTEGNO DELL'ATTIVITA' DELL'ASSOCIAZIONE ITALIANA DEL CONSIGLIO DEI COMUNI E DELLE REGIONI D'EUROPA (A.I.C.C.R.E.)- FEDERAZIONE REGIONALE DELLA TOSCANA (l.r. 76/1997)</t>
  </si>
  <si>
    <t>SERVIZI RADIOFONICI</t>
  </si>
  <si>
    <t>SERVIZI TECNICI IMMOBILI E IMPIANTI - SPESE INVESTIMENTO</t>
  </si>
  <si>
    <t xml:space="preserve">Settore  </t>
  </si>
  <si>
    <t>NC 4009</t>
  </si>
  <si>
    <t xml:space="preserve">RECUPERO CONTRIBUTI IN CONTO CAPITALE DA AMMINISTRAZIONI PUBBLICHE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</si>
  <si>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RIMBORSI. RECUPERI VARI E INCASSO BOLLI PER SPESE </t>
    </r>
    <r>
      <rPr>
        <sz val="12"/>
        <rFont val="Calibri"/>
        <family val="2"/>
        <scheme val="minor"/>
      </rPr>
      <t xml:space="preserve">CONTRATTUALI - (Settori atti)   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</si>
</sst>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ont="0" applyFill="0" applyBorder="0" applyAlignment="0" applyProtection="0"/>
    <xf numFmtId="43" fontId="5" fillId="0" borderId="0" applyNumberFormat="0" applyFont="0" applyFill="0" applyBorder="0" applyAlignment="0" applyProtection="0"/>
  </cellStyleXfs>
  <cellXfs count="16">
    <xf numFmtId="0" fontId="0" fillId="0" borderId="0" xfId="0"/>
    <xf numFmtId="0" fontId="1" fillId="0" borderId="0" xfId="0" applyFont="1" applyAlignment="1">
      <alignment wrapText="1"/>
    </xf>
    <xf numFmtId="4" fontId="1" fillId="0" borderId="0" xfId="0" applyNumberFormat="1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</cellXfs>
  <cellStyles count="3">
    <cellStyle name="Migliaia 2" xfId="2" xr:uid="{00000000-0005-0000-0000-000000000000}"/>
    <cellStyle name="Normale" xfId="0" builtinId="0"/>
    <cellStyle name="Normale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7"/>
  <sheetViews>
    <sheetView topLeftCell="B1" zoomScaleNormal="100" zoomScaleSheetLayoutView="80" workbookViewId="0">
      <selection activeCell="C67" sqref="C67"/>
    </sheetView>
  </sheetViews>
  <sheetFormatPr defaultColWidth="9.140625" defaultRowHeight="15.75" x14ac:dyDescent="0.25"/>
  <cols>
    <col min="1" max="1" width="19.85546875" style="1" customWidth="1"/>
    <col min="2" max="2" width="16.7109375" style="1" customWidth="1"/>
    <col min="3" max="3" width="17.7109375" style="1" customWidth="1"/>
    <col min="4" max="4" width="62.5703125" style="1" customWidth="1"/>
    <col min="5" max="5" width="30.28515625" style="2" customWidth="1"/>
    <col min="6" max="6" width="29.140625" style="2" customWidth="1"/>
    <col min="7" max="7" width="51.7109375" style="1" customWidth="1"/>
    <col min="8" max="16384" width="9.140625" style="1"/>
  </cols>
  <sheetData>
    <row r="1" spans="1:7" ht="31.5" x14ac:dyDescent="0.25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433</v>
      </c>
    </row>
    <row r="2" spans="1:7" ht="47.25" x14ac:dyDescent="0.25">
      <c r="A2" s="5">
        <v>2001</v>
      </c>
      <c r="B2" s="5" t="s">
        <v>6</v>
      </c>
      <c r="C2" s="5" t="s">
        <v>7</v>
      </c>
      <c r="D2" s="5" t="s">
        <v>8</v>
      </c>
      <c r="E2" s="7">
        <v>12500</v>
      </c>
      <c r="F2" s="7">
        <v>12500</v>
      </c>
      <c r="G2" s="5" t="s">
        <v>9</v>
      </c>
    </row>
    <row r="3" spans="1:7" ht="47.25" x14ac:dyDescent="0.25">
      <c r="A3" s="5">
        <v>2003</v>
      </c>
      <c r="B3" s="5" t="s">
        <v>6</v>
      </c>
      <c r="C3" s="5" t="s">
        <v>10</v>
      </c>
      <c r="D3" s="5" t="s">
        <v>11</v>
      </c>
      <c r="E3" s="7">
        <v>172676.07</v>
      </c>
      <c r="F3" s="7">
        <v>172676.07</v>
      </c>
      <c r="G3" s="5" t="s">
        <v>9</v>
      </c>
    </row>
    <row r="4" spans="1:7" ht="47.25" x14ac:dyDescent="0.25">
      <c r="A4" s="5">
        <v>3002</v>
      </c>
      <c r="B4" s="5" t="s">
        <v>6</v>
      </c>
      <c r="C4" s="5" t="s">
        <v>12</v>
      </c>
      <c r="D4" s="5" t="s">
        <v>13</v>
      </c>
      <c r="E4" s="7">
        <v>224</v>
      </c>
      <c r="F4" s="7">
        <v>224</v>
      </c>
      <c r="G4" s="5" t="s">
        <v>9</v>
      </c>
    </row>
    <row r="5" spans="1:7" ht="47.25" x14ac:dyDescent="0.25">
      <c r="A5" s="5">
        <v>3032</v>
      </c>
      <c r="B5" s="5" t="s">
        <v>6</v>
      </c>
      <c r="C5" s="5" t="s">
        <v>14</v>
      </c>
      <c r="D5" s="5" t="s">
        <v>15</v>
      </c>
      <c r="E5" s="7">
        <v>0</v>
      </c>
      <c r="F5" s="7">
        <v>0</v>
      </c>
      <c r="G5" s="5" t="s">
        <v>9</v>
      </c>
    </row>
    <row r="6" spans="1:7" ht="47.25" x14ac:dyDescent="0.25">
      <c r="A6" s="5">
        <v>9030</v>
      </c>
      <c r="B6" s="5" t="s">
        <v>6</v>
      </c>
      <c r="C6" s="5" t="s">
        <v>16</v>
      </c>
      <c r="D6" s="5" t="s">
        <v>17</v>
      </c>
      <c r="E6" s="7">
        <v>0</v>
      </c>
      <c r="F6" s="7">
        <v>0</v>
      </c>
      <c r="G6" s="5" t="s">
        <v>9</v>
      </c>
    </row>
    <row r="7" spans="1:7" ht="78.75" x14ac:dyDescent="0.25">
      <c r="A7" s="5">
        <v>3011</v>
      </c>
      <c r="B7" s="5" t="s">
        <v>6</v>
      </c>
      <c r="C7" s="5" t="s">
        <v>14</v>
      </c>
      <c r="D7" s="5" t="s">
        <v>18</v>
      </c>
      <c r="E7" s="7">
        <v>0</v>
      </c>
      <c r="F7" s="7">
        <v>0</v>
      </c>
      <c r="G7" s="5" t="s">
        <v>19</v>
      </c>
    </row>
    <row r="8" spans="1:7" ht="78.75" x14ac:dyDescent="0.25">
      <c r="A8" s="5">
        <v>3049</v>
      </c>
      <c r="B8" s="5" t="s">
        <v>6</v>
      </c>
      <c r="C8" s="5" t="s">
        <v>12</v>
      </c>
      <c r="D8" s="5" t="s">
        <v>20</v>
      </c>
      <c r="E8" s="7">
        <v>0</v>
      </c>
      <c r="F8" s="7">
        <v>0</v>
      </c>
      <c r="G8" s="5" t="s">
        <v>19</v>
      </c>
    </row>
    <row r="9" spans="1:7" ht="78.75" x14ac:dyDescent="0.25">
      <c r="A9" s="5">
        <v>3055</v>
      </c>
      <c r="B9" s="5" t="s">
        <v>6</v>
      </c>
      <c r="C9" s="5" t="s">
        <v>21</v>
      </c>
      <c r="D9" s="5" t="s">
        <v>22</v>
      </c>
      <c r="E9" s="7">
        <v>0</v>
      </c>
      <c r="F9" s="7">
        <v>0</v>
      </c>
      <c r="G9" s="5" t="s">
        <v>19</v>
      </c>
    </row>
    <row r="10" spans="1:7" ht="78.75" x14ac:dyDescent="0.25">
      <c r="A10" s="5">
        <v>4004</v>
      </c>
      <c r="B10" s="5" t="s">
        <v>6</v>
      </c>
      <c r="C10" s="5" t="s">
        <v>23</v>
      </c>
      <c r="D10" s="5" t="s">
        <v>24</v>
      </c>
      <c r="E10" s="7">
        <v>0</v>
      </c>
      <c r="F10" s="7">
        <v>0</v>
      </c>
      <c r="G10" s="5" t="s">
        <v>19</v>
      </c>
    </row>
    <row r="11" spans="1:7" ht="31.5" x14ac:dyDescent="0.25">
      <c r="A11" s="5">
        <v>2006</v>
      </c>
      <c r="B11" s="5" t="s">
        <v>6</v>
      </c>
      <c r="C11" s="5" t="s">
        <v>7</v>
      </c>
      <c r="D11" s="5" t="s">
        <v>25</v>
      </c>
      <c r="E11" s="7">
        <v>0</v>
      </c>
      <c r="F11" s="7">
        <v>0</v>
      </c>
      <c r="G11" s="5" t="s">
        <v>417</v>
      </c>
    </row>
    <row r="12" spans="1:7" ht="47.25" x14ac:dyDescent="0.25">
      <c r="A12" s="5">
        <v>2010</v>
      </c>
      <c r="B12" s="5" t="s">
        <v>6</v>
      </c>
      <c r="C12" s="5" t="s">
        <v>27</v>
      </c>
      <c r="D12" s="5" t="s">
        <v>28</v>
      </c>
      <c r="E12" s="7">
        <v>0</v>
      </c>
      <c r="F12" s="7">
        <v>0</v>
      </c>
      <c r="G12" s="5" t="s">
        <v>417</v>
      </c>
    </row>
    <row r="13" spans="1:7" ht="31.5" x14ac:dyDescent="0.25">
      <c r="A13" s="5">
        <v>3009</v>
      </c>
      <c r="B13" s="5" t="s">
        <v>6</v>
      </c>
      <c r="C13" s="5" t="s">
        <v>12</v>
      </c>
      <c r="D13" s="5" t="s">
        <v>29</v>
      </c>
      <c r="E13" s="7">
        <v>0</v>
      </c>
      <c r="F13" s="7">
        <v>0</v>
      </c>
      <c r="G13" s="5" t="s">
        <v>417</v>
      </c>
    </row>
    <row r="14" spans="1:7" ht="31.5" x14ac:dyDescent="0.25">
      <c r="A14" s="5">
        <v>4006</v>
      </c>
      <c r="B14" s="5" t="s">
        <v>6</v>
      </c>
      <c r="C14" s="5" t="s">
        <v>30</v>
      </c>
      <c r="D14" s="5" t="s">
        <v>31</v>
      </c>
      <c r="E14" s="7">
        <v>0</v>
      </c>
      <c r="F14" s="7">
        <v>0</v>
      </c>
      <c r="G14" s="5" t="s">
        <v>417</v>
      </c>
    </row>
    <row r="15" spans="1:7" ht="63" x14ac:dyDescent="0.25">
      <c r="A15" s="5">
        <v>4007</v>
      </c>
      <c r="B15" s="5" t="s">
        <v>6</v>
      </c>
      <c r="C15" s="5" t="s">
        <v>32</v>
      </c>
      <c r="D15" s="5" t="s">
        <v>33</v>
      </c>
      <c r="E15" s="7">
        <v>0</v>
      </c>
      <c r="F15" s="7">
        <v>0</v>
      </c>
      <c r="G15" s="5" t="s">
        <v>417</v>
      </c>
    </row>
    <row r="16" spans="1:7" ht="31.5" x14ac:dyDescent="0.25">
      <c r="A16" s="5">
        <v>1</v>
      </c>
      <c r="B16" s="5" t="s">
        <v>6</v>
      </c>
      <c r="C16" s="5" t="s">
        <v>34</v>
      </c>
      <c r="D16" s="5" t="s">
        <v>35</v>
      </c>
      <c r="E16" s="7">
        <v>0</v>
      </c>
      <c r="F16" s="7">
        <v>0</v>
      </c>
      <c r="G16" s="5" t="s">
        <v>418</v>
      </c>
    </row>
    <row r="17" spans="1:7" ht="31.5" x14ac:dyDescent="0.25">
      <c r="A17" s="5">
        <v>2</v>
      </c>
      <c r="B17" s="5" t="s">
        <v>6</v>
      </c>
      <c r="C17" s="5" t="s">
        <v>34</v>
      </c>
      <c r="D17" s="5" t="s">
        <v>36</v>
      </c>
      <c r="E17" s="7">
        <v>0</v>
      </c>
      <c r="F17" s="7">
        <v>0</v>
      </c>
      <c r="G17" s="5" t="s">
        <v>418</v>
      </c>
    </row>
    <row r="18" spans="1:7" ht="31.5" x14ac:dyDescent="0.25">
      <c r="A18" s="5">
        <v>3</v>
      </c>
      <c r="B18" s="5" t="s">
        <v>6</v>
      </c>
      <c r="C18" s="5" t="s">
        <v>34</v>
      </c>
      <c r="D18" s="5" t="s">
        <v>37</v>
      </c>
      <c r="E18" s="7">
        <v>0</v>
      </c>
      <c r="F18" s="7">
        <v>0</v>
      </c>
      <c r="G18" s="5" t="s">
        <v>418</v>
      </c>
    </row>
    <row r="19" spans="1:7" ht="31.5" x14ac:dyDescent="0.25">
      <c r="A19" s="5">
        <v>3</v>
      </c>
      <c r="B19" s="5" t="s">
        <v>38</v>
      </c>
      <c r="C19" s="5" t="s">
        <v>34</v>
      </c>
      <c r="D19" s="5" t="s">
        <v>37</v>
      </c>
      <c r="E19" s="7">
        <v>0</v>
      </c>
      <c r="F19" s="7">
        <v>0</v>
      </c>
      <c r="G19" s="5" t="s">
        <v>418</v>
      </c>
    </row>
    <row r="20" spans="1:7" ht="31.5" x14ac:dyDescent="0.25">
      <c r="A20" s="5">
        <v>7</v>
      </c>
      <c r="B20" s="5" t="s">
        <v>6</v>
      </c>
      <c r="C20" s="5" t="s">
        <v>34</v>
      </c>
      <c r="D20" s="5" t="s">
        <v>39</v>
      </c>
      <c r="E20" s="7">
        <v>0</v>
      </c>
      <c r="F20" s="7">
        <v>0</v>
      </c>
      <c r="G20" s="5" t="s">
        <v>418</v>
      </c>
    </row>
    <row r="21" spans="1:7" ht="31.5" x14ac:dyDescent="0.25">
      <c r="A21" s="5">
        <v>7</v>
      </c>
      <c r="B21" s="5" t="s">
        <v>38</v>
      </c>
      <c r="C21" s="5" t="s">
        <v>34</v>
      </c>
      <c r="D21" s="5" t="s">
        <v>39</v>
      </c>
      <c r="E21" s="7">
        <v>0</v>
      </c>
      <c r="F21" s="7">
        <v>0</v>
      </c>
      <c r="G21" s="5" t="s">
        <v>418</v>
      </c>
    </row>
    <row r="22" spans="1:7" ht="31.5" x14ac:dyDescent="0.25">
      <c r="A22" s="5">
        <v>8</v>
      </c>
      <c r="B22" s="5" t="s">
        <v>6</v>
      </c>
      <c r="C22" s="5" t="s">
        <v>34</v>
      </c>
      <c r="D22" s="5" t="s">
        <v>40</v>
      </c>
      <c r="E22" s="7">
        <v>0</v>
      </c>
      <c r="F22" s="7">
        <v>0</v>
      </c>
      <c r="G22" s="5" t="s">
        <v>418</v>
      </c>
    </row>
    <row r="23" spans="1:7" ht="31.5" x14ac:dyDescent="0.25">
      <c r="A23" s="5">
        <v>9</v>
      </c>
      <c r="B23" s="5" t="s">
        <v>6</v>
      </c>
      <c r="C23" s="5" t="s">
        <v>34</v>
      </c>
      <c r="D23" s="5" t="s">
        <v>41</v>
      </c>
      <c r="E23" s="7">
        <v>0</v>
      </c>
      <c r="F23" s="7">
        <v>0</v>
      </c>
      <c r="G23" s="5" t="s">
        <v>418</v>
      </c>
    </row>
    <row r="24" spans="1:7" ht="78.75" x14ac:dyDescent="0.25">
      <c r="A24" s="5">
        <v>11</v>
      </c>
      <c r="B24" s="5" t="s">
        <v>38</v>
      </c>
      <c r="C24" s="5" t="s">
        <v>34</v>
      </c>
      <c r="D24" s="5" t="s">
        <v>42</v>
      </c>
      <c r="E24" s="7">
        <v>0</v>
      </c>
      <c r="F24" s="7">
        <v>0</v>
      </c>
      <c r="G24" s="5" t="s">
        <v>418</v>
      </c>
    </row>
    <row r="25" spans="1:7" ht="78.75" x14ac:dyDescent="0.25">
      <c r="A25" s="5">
        <v>12</v>
      </c>
      <c r="B25" s="5" t="s">
        <v>38</v>
      </c>
      <c r="C25" s="5" t="s">
        <v>34</v>
      </c>
      <c r="D25" s="5" t="s">
        <v>43</v>
      </c>
      <c r="E25" s="7">
        <v>0</v>
      </c>
      <c r="F25" s="7">
        <v>0</v>
      </c>
      <c r="G25" s="5" t="s">
        <v>418</v>
      </c>
    </row>
    <row r="26" spans="1:7" ht="47.25" x14ac:dyDescent="0.25">
      <c r="A26" s="5">
        <v>13</v>
      </c>
      <c r="B26" s="5" t="s">
        <v>38</v>
      </c>
      <c r="C26" s="5" t="s">
        <v>34</v>
      </c>
      <c r="D26" s="5" t="s">
        <v>44</v>
      </c>
      <c r="E26" s="7">
        <v>0</v>
      </c>
      <c r="F26" s="7">
        <v>0</v>
      </c>
      <c r="G26" s="5" t="s">
        <v>418</v>
      </c>
    </row>
    <row r="27" spans="1:7" ht="47.25" x14ac:dyDescent="0.25">
      <c r="A27" s="5">
        <v>14</v>
      </c>
      <c r="B27" s="5" t="s">
        <v>38</v>
      </c>
      <c r="C27" s="5" t="s">
        <v>34</v>
      </c>
      <c r="D27" s="5" t="s">
        <v>45</v>
      </c>
      <c r="E27" s="7">
        <v>0</v>
      </c>
      <c r="F27" s="7">
        <v>0</v>
      </c>
      <c r="G27" s="5" t="s">
        <v>418</v>
      </c>
    </row>
    <row r="28" spans="1:7" ht="63" x14ac:dyDescent="0.25">
      <c r="A28" s="5">
        <v>15</v>
      </c>
      <c r="B28" s="5" t="s">
        <v>38</v>
      </c>
      <c r="C28" s="5" t="s">
        <v>34</v>
      </c>
      <c r="D28" s="5" t="s">
        <v>46</v>
      </c>
      <c r="E28" s="7">
        <v>0</v>
      </c>
      <c r="F28" s="7">
        <v>0</v>
      </c>
      <c r="G28" s="5" t="s">
        <v>418</v>
      </c>
    </row>
    <row r="29" spans="1:7" ht="47.25" x14ac:dyDescent="0.25">
      <c r="A29" s="5">
        <v>16</v>
      </c>
      <c r="B29" s="5" t="s">
        <v>38</v>
      </c>
      <c r="C29" s="5" t="s">
        <v>34</v>
      </c>
      <c r="D29" s="5" t="s">
        <v>47</v>
      </c>
      <c r="E29" s="7">
        <v>0</v>
      </c>
      <c r="F29" s="7">
        <v>0</v>
      </c>
      <c r="G29" s="5" t="s">
        <v>418</v>
      </c>
    </row>
    <row r="30" spans="1:7" ht="63" x14ac:dyDescent="0.25">
      <c r="A30" s="5">
        <v>17</v>
      </c>
      <c r="B30" s="5" t="s">
        <v>38</v>
      </c>
      <c r="C30" s="5" t="s">
        <v>34</v>
      </c>
      <c r="D30" s="5" t="s">
        <v>48</v>
      </c>
      <c r="E30" s="7">
        <v>0</v>
      </c>
      <c r="F30" s="7">
        <v>0</v>
      </c>
      <c r="G30" s="5" t="s">
        <v>418</v>
      </c>
    </row>
    <row r="31" spans="1:7" ht="47.25" x14ac:dyDescent="0.25">
      <c r="A31" s="5">
        <v>18</v>
      </c>
      <c r="B31" s="5" t="s">
        <v>38</v>
      </c>
      <c r="C31" s="5" t="s">
        <v>34</v>
      </c>
      <c r="D31" s="5" t="s">
        <v>49</v>
      </c>
      <c r="E31" s="7">
        <v>0</v>
      </c>
      <c r="F31" s="7">
        <v>0</v>
      </c>
      <c r="G31" s="5" t="s">
        <v>418</v>
      </c>
    </row>
    <row r="32" spans="1:7" ht="63" x14ac:dyDescent="0.25">
      <c r="A32" s="5">
        <v>19</v>
      </c>
      <c r="B32" s="5" t="s">
        <v>38</v>
      </c>
      <c r="C32" s="5" t="s">
        <v>34</v>
      </c>
      <c r="D32" s="5" t="s">
        <v>50</v>
      </c>
      <c r="E32" s="7">
        <v>0</v>
      </c>
      <c r="F32" s="7">
        <v>0</v>
      </c>
      <c r="G32" s="5" t="s">
        <v>418</v>
      </c>
    </row>
    <row r="33" spans="1:7" x14ac:dyDescent="0.25">
      <c r="A33" s="5">
        <v>2005</v>
      </c>
      <c r="B33" s="5" t="s">
        <v>6</v>
      </c>
      <c r="C33" s="5" t="s">
        <v>51</v>
      </c>
      <c r="D33" s="5" t="s">
        <v>52</v>
      </c>
      <c r="E33" s="7">
        <v>22459814</v>
      </c>
      <c r="F33" s="7">
        <v>22364970</v>
      </c>
      <c r="G33" s="5" t="s">
        <v>418</v>
      </c>
    </row>
    <row r="34" spans="1:7" ht="31.5" x14ac:dyDescent="0.25">
      <c r="A34" s="5">
        <v>3006</v>
      </c>
      <c r="B34" s="5" t="s">
        <v>6</v>
      </c>
      <c r="C34" s="5" t="s">
        <v>53</v>
      </c>
      <c r="D34" s="5" t="s">
        <v>54</v>
      </c>
      <c r="E34" s="7">
        <v>0</v>
      </c>
      <c r="F34" s="7">
        <v>0</v>
      </c>
      <c r="G34" s="5" t="s">
        <v>418</v>
      </c>
    </row>
    <row r="35" spans="1:7" x14ac:dyDescent="0.25">
      <c r="A35" s="5">
        <v>3042</v>
      </c>
      <c r="B35" s="5" t="s">
        <v>6</v>
      </c>
      <c r="C35" s="5" t="s">
        <v>12</v>
      </c>
      <c r="D35" s="5" t="s">
        <v>55</v>
      </c>
      <c r="E35" s="7">
        <v>0</v>
      </c>
      <c r="F35" s="7">
        <v>0</v>
      </c>
      <c r="G35" s="5" t="s">
        <v>418</v>
      </c>
    </row>
    <row r="36" spans="1:7" ht="31.5" x14ac:dyDescent="0.25">
      <c r="A36" s="5">
        <v>3047</v>
      </c>
      <c r="B36" s="5" t="s">
        <v>6</v>
      </c>
      <c r="C36" s="5" t="s">
        <v>14</v>
      </c>
      <c r="D36" s="5" t="s">
        <v>56</v>
      </c>
      <c r="E36" s="7">
        <v>0</v>
      </c>
      <c r="F36" s="7">
        <v>0</v>
      </c>
      <c r="G36" s="5" t="s">
        <v>418</v>
      </c>
    </row>
    <row r="37" spans="1:7" ht="47.25" x14ac:dyDescent="0.25">
      <c r="A37" s="5">
        <v>3056</v>
      </c>
      <c r="B37" s="5" t="s">
        <v>6</v>
      </c>
      <c r="C37" s="5" t="s">
        <v>12</v>
      </c>
      <c r="D37" s="5" t="s">
        <v>57</v>
      </c>
      <c r="E37" s="7">
        <v>0</v>
      </c>
      <c r="F37" s="7">
        <v>0</v>
      </c>
      <c r="G37" s="5" t="s">
        <v>418</v>
      </c>
    </row>
    <row r="38" spans="1:7" x14ac:dyDescent="0.25">
      <c r="A38" s="5">
        <v>3060</v>
      </c>
      <c r="B38" s="5" t="s">
        <v>6</v>
      </c>
      <c r="C38" s="5" t="s">
        <v>12</v>
      </c>
      <c r="D38" s="5" t="s">
        <v>58</v>
      </c>
      <c r="E38" s="7">
        <v>0</v>
      </c>
      <c r="F38" s="7">
        <v>0</v>
      </c>
      <c r="G38" s="5" t="s">
        <v>418</v>
      </c>
    </row>
    <row r="39" spans="1:7" ht="31.5" x14ac:dyDescent="0.25">
      <c r="A39" s="5">
        <v>3061</v>
      </c>
      <c r="B39" s="5" t="s">
        <v>6</v>
      </c>
      <c r="C39" s="5" t="s">
        <v>12</v>
      </c>
      <c r="D39" s="5" t="s">
        <v>59</v>
      </c>
      <c r="E39" s="7">
        <v>11100</v>
      </c>
      <c r="F39" s="7">
        <v>11500</v>
      </c>
      <c r="G39" s="5" t="s">
        <v>418</v>
      </c>
    </row>
    <row r="40" spans="1:7" ht="31.5" x14ac:dyDescent="0.25">
      <c r="A40" s="8">
        <v>3065</v>
      </c>
      <c r="B40" s="8" t="s">
        <v>6</v>
      </c>
      <c r="C40" s="8" t="s">
        <v>102</v>
      </c>
      <c r="D40" s="8" t="s">
        <v>408</v>
      </c>
      <c r="E40" s="9">
        <v>0</v>
      </c>
      <c r="F40" s="9">
        <v>0</v>
      </c>
      <c r="G40" s="5" t="s">
        <v>418</v>
      </c>
    </row>
    <row r="41" spans="1:7" ht="31.5" x14ac:dyDescent="0.25">
      <c r="A41" s="5">
        <v>4003</v>
      </c>
      <c r="B41" s="5" t="s">
        <v>6</v>
      </c>
      <c r="C41" s="5" t="s">
        <v>60</v>
      </c>
      <c r="D41" s="5" t="s">
        <v>61</v>
      </c>
      <c r="E41" s="7">
        <v>638186</v>
      </c>
      <c r="F41" s="7">
        <v>733030</v>
      </c>
      <c r="G41" s="5" t="s">
        <v>418</v>
      </c>
    </row>
    <row r="42" spans="1:7" ht="47.25" x14ac:dyDescent="0.25">
      <c r="A42" s="5">
        <v>4008</v>
      </c>
      <c r="B42" s="5" t="s">
        <v>6</v>
      </c>
      <c r="C42" s="5" t="s">
        <v>60</v>
      </c>
      <c r="D42" s="5" t="s">
        <v>62</v>
      </c>
      <c r="E42" s="7">
        <v>600000</v>
      </c>
      <c r="F42" s="7">
        <v>0</v>
      </c>
      <c r="G42" s="5" t="s">
        <v>418</v>
      </c>
    </row>
    <row r="43" spans="1:7" ht="31.5" x14ac:dyDescent="0.25">
      <c r="A43" s="5">
        <v>9001</v>
      </c>
      <c r="B43" s="5" t="s">
        <v>6</v>
      </c>
      <c r="C43" s="5" t="s">
        <v>63</v>
      </c>
      <c r="D43" s="5" t="s">
        <v>64</v>
      </c>
      <c r="E43" s="7">
        <v>1500</v>
      </c>
      <c r="F43" s="7">
        <v>1500</v>
      </c>
      <c r="G43" s="5" t="s">
        <v>418</v>
      </c>
    </row>
    <row r="44" spans="1:7" x14ac:dyDescent="0.25">
      <c r="A44" s="5">
        <v>9004</v>
      </c>
      <c r="B44" s="5" t="s">
        <v>6</v>
      </c>
      <c r="C44" s="5" t="s">
        <v>65</v>
      </c>
      <c r="D44" s="5" t="s">
        <v>66</v>
      </c>
      <c r="E44" s="7">
        <v>15000</v>
      </c>
      <c r="F44" s="7">
        <v>15000</v>
      </c>
      <c r="G44" s="5" t="s">
        <v>418</v>
      </c>
    </row>
    <row r="45" spans="1:7" ht="31.5" x14ac:dyDescent="0.25">
      <c r="A45" s="5">
        <v>9010</v>
      </c>
      <c r="B45" s="5" t="s">
        <v>6</v>
      </c>
      <c r="C45" s="5" t="s">
        <v>67</v>
      </c>
      <c r="D45" s="5" t="s">
        <v>68</v>
      </c>
      <c r="E45" s="7">
        <v>5000</v>
      </c>
      <c r="F45" s="7">
        <v>5000</v>
      </c>
      <c r="G45" s="5" t="s">
        <v>418</v>
      </c>
    </row>
    <row r="46" spans="1:7" ht="31.5" x14ac:dyDescent="0.25">
      <c r="A46" s="5">
        <v>9013</v>
      </c>
      <c r="B46" s="5" t="s">
        <v>6</v>
      </c>
      <c r="C46" s="5" t="s">
        <v>69</v>
      </c>
      <c r="D46" s="5" t="s">
        <v>70</v>
      </c>
      <c r="E46" s="7">
        <v>3200000</v>
      </c>
      <c r="F46" s="7">
        <v>3200000</v>
      </c>
      <c r="G46" s="5" t="s">
        <v>418</v>
      </c>
    </row>
    <row r="47" spans="1:7" ht="31.5" x14ac:dyDescent="0.25">
      <c r="A47" s="5">
        <v>9014</v>
      </c>
      <c r="B47" s="5" t="s">
        <v>6</v>
      </c>
      <c r="C47" s="5" t="s">
        <v>71</v>
      </c>
      <c r="D47" s="5" t="s">
        <v>72</v>
      </c>
      <c r="E47" s="7">
        <v>30000</v>
      </c>
      <c r="F47" s="7">
        <v>30000</v>
      </c>
      <c r="G47" s="5" t="s">
        <v>418</v>
      </c>
    </row>
    <row r="48" spans="1:7" ht="31.5" x14ac:dyDescent="0.25">
      <c r="A48" s="5">
        <v>9015</v>
      </c>
      <c r="B48" s="5" t="s">
        <v>6</v>
      </c>
      <c r="C48" s="5" t="s">
        <v>73</v>
      </c>
      <c r="D48" s="5" t="s">
        <v>74</v>
      </c>
      <c r="E48" s="7">
        <v>1070006.27</v>
      </c>
      <c r="F48" s="7">
        <v>1070009.92</v>
      </c>
      <c r="G48" s="5" t="s">
        <v>418</v>
      </c>
    </row>
    <row r="49" spans="1:7" ht="31.5" x14ac:dyDescent="0.25">
      <c r="A49" s="5">
        <v>9019</v>
      </c>
      <c r="B49" s="5" t="s">
        <v>6</v>
      </c>
      <c r="C49" s="5" t="s">
        <v>75</v>
      </c>
      <c r="D49" s="5" t="s">
        <v>76</v>
      </c>
      <c r="E49" s="7">
        <v>1000</v>
      </c>
      <c r="F49" s="7">
        <v>1000</v>
      </c>
      <c r="G49" s="5" t="s">
        <v>418</v>
      </c>
    </row>
    <row r="50" spans="1:7" x14ac:dyDescent="0.25">
      <c r="A50" s="5">
        <v>9022</v>
      </c>
      <c r="B50" s="5" t="s">
        <v>6</v>
      </c>
      <c r="C50" s="5" t="s">
        <v>77</v>
      </c>
      <c r="D50" s="5" t="s">
        <v>78</v>
      </c>
      <c r="E50" s="7">
        <v>30000</v>
      </c>
      <c r="F50" s="7">
        <v>30000</v>
      </c>
      <c r="G50" s="5" t="s">
        <v>418</v>
      </c>
    </row>
    <row r="51" spans="1:7" ht="31.5" x14ac:dyDescent="0.25">
      <c r="A51" s="5">
        <v>9025</v>
      </c>
      <c r="B51" s="5" t="s">
        <v>6</v>
      </c>
      <c r="C51" s="5" t="s">
        <v>67</v>
      </c>
      <c r="D51" s="5" t="s">
        <v>79</v>
      </c>
      <c r="E51" s="7">
        <v>25000</v>
      </c>
      <c r="F51" s="7">
        <v>25000</v>
      </c>
      <c r="G51" s="5" t="s">
        <v>418</v>
      </c>
    </row>
    <row r="52" spans="1:7" x14ac:dyDescent="0.25">
      <c r="A52" s="5">
        <v>9027</v>
      </c>
      <c r="B52" s="5" t="s">
        <v>6</v>
      </c>
      <c r="C52" s="5" t="s">
        <v>80</v>
      </c>
      <c r="D52" s="5" t="s">
        <v>81</v>
      </c>
      <c r="E52" s="7">
        <v>50000</v>
      </c>
      <c r="F52" s="7">
        <v>50000</v>
      </c>
      <c r="G52" s="5" t="s">
        <v>418</v>
      </c>
    </row>
    <row r="53" spans="1:7" x14ac:dyDescent="0.25">
      <c r="A53" s="5">
        <v>9028</v>
      </c>
      <c r="B53" s="5" t="s">
        <v>6</v>
      </c>
      <c r="C53" s="5" t="s">
        <v>77</v>
      </c>
      <c r="D53" s="5" t="s">
        <v>82</v>
      </c>
      <c r="E53" s="7">
        <v>25000</v>
      </c>
      <c r="F53" s="7">
        <v>25000</v>
      </c>
      <c r="G53" s="5" t="s">
        <v>418</v>
      </c>
    </row>
    <row r="54" spans="1:7" ht="31.5" x14ac:dyDescent="0.25">
      <c r="A54" s="5">
        <v>9029</v>
      </c>
      <c r="B54" s="5" t="s">
        <v>6</v>
      </c>
      <c r="C54" s="5" t="s">
        <v>77</v>
      </c>
      <c r="D54" s="5" t="s">
        <v>83</v>
      </c>
      <c r="E54" s="7">
        <v>5000</v>
      </c>
      <c r="F54" s="7">
        <v>5000</v>
      </c>
      <c r="G54" s="5" t="s">
        <v>418</v>
      </c>
    </row>
    <row r="55" spans="1:7" ht="31.5" x14ac:dyDescent="0.25">
      <c r="A55" s="5">
        <v>9031</v>
      </c>
      <c r="B55" s="5" t="s">
        <v>6</v>
      </c>
      <c r="C55" s="5" t="s">
        <v>67</v>
      </c>
      <c r="D55" s="5" t="s">
        <v>411</v>
      </c>
      <c r="E55" s="7">
        <v>10000</v>
      </c>
      <c r="F55" s="7">
        <v>10000</v>
      </c>
      <c r="G55" s="5" t="s">
        <v>418</v>
      </c>
    </row>
    <row r="56" spans="1:7" ht="31.5" x14ac:dyDescent="0.25">
      <c r="A56" s="5">
        <v>9033</v>
      </c>
      <c r="B56" s="5" t="s">
        <v>6</v>
      </c>
      <c r="C56" s="5" t="s">
        <v>77</v>
      </c>
      <c r="D56" s="5" t="s">
        <v>84</v>
      </c>
      <c r="E56" s="7">
        <v>215650</v>
      </c>
      <c r="F56" s="7">
        <v>217000</v>
      </c>
      <c r="G56" s="5" t="s">
        <v>418</v>
      </c>
    </row>
    <row r="57" spans="1:7" ht="47.25" x14ac:dyDescent="0.25">
      <c r="A57" s="5">
        <v>9034</v>
      </c>
      <c r="B57" s="5" t="s">
        <v>6</v>
      </c>
      <c r="C57" s="5" t="s">
        <v>77</v>
      </c>
      <c r="D57" s="5" t="s">
        <v>85</v>
      </c>
      <c r="E57" s="7">
        <v>100000</v>
      </c>
      <c r="F57" s="7">
        <v>100000</v>
      </c>
      <c r="G57" s="5" t="s">
        <v>418</v>
      </c>
    </row>
    <row r="58" spans="1:7" ht="47.25" x14ac:dyDescent="0.25">
      <c r="A58" s="5">
        <v>9035</v>
      </c>
      <c r="B58" s="5" t="s">
        <v>6</v>
      </c>
      <c r="C58" s="5" t="s">
        <v>77</v>
      </c>
      <c r="D58" s="5" t="s">
        <v>86</v>
      </c>
      <c r="E58" s="7">
        <v>476800</v>
      </c>
      <c r="F58" s="7">
        <v>475000</v>
      </c>
      <c r="G58" s="5" t="s">
        <v>418</v>
      </c>
    </row>
    <row r="59" spans="1:7" ht="47.25" x14ac:dyDescent="0.25">
      <c r="A59" s="5">
        <v>9036</v>
      </c>
      <c r="B59" s="5" t="s">
        <v>6</v>
      </c>
      <c r="C59" s="5" t="s">
        <v>77</v>
      </c>
      <c r="D59" s="5" t="s">
        <v>87</v>
      </c>
      <c r="E59" s="7">
        <v>10000</v>
      </c>
      <c r="F59" s="7">
        <v>10000</v>
      </c>
      <c r="G59" s="5" t="s">
        <v>418</v>
      </c>
    </row>
    <row r="60" spans="1:7" x14ac:dyDescent="0.25">
      <c r="A60" s="5">
        <v>9037</v>
      </c>
      <c r="B60" s="5" t="s">
        <v>6</v>
      </c>
      <c r="C60" s="5" t="s">
        <v>77</v>
      </c>
      <c r="D60" s="5" t="s">
        <v>88</v>
      </c>
      <c r="E60" s="7">
        <v>10000</v>
      </c>
      <c r="F60" s="7">
        <v>10000</v>
      </c>
      <c r="G60" s="5" t="s">
        <v>418</v>
      </c>
    </row>
    <row r="61" spans="1:7" ht="31.5" x14ac:dyDescent="0.25">
      <c r="A61" s="5">
        <v>9038</v>
      </c>
      <c r="B61" s="5" t="s">
        <v>6</v>
      </c>
      <c r="C61" s="5" t="s">
        <v>77</v>
      </c>
      <c r="D61" s="5" t="s">
        <v>89</v>
      </c>
      <c r="E61" s="7">
        <v>30000</v>
      </c>
      <c r="F61" s="7">
        <v>30000</v>
      </c>
      <c r="G61" s="5" t="s">
        <v>418</v>
      </c>
    </row>
    <row r="62" spans="1:7" ht="31.5" x14ac:dyDescent="0.25">
      <c r="A62" s="5">
        <v>9040</v>
      </c>
      <c r="B62" s="5" t="s">
        <v>6</v>
      </c>
      <c r="C62" s="5" t="s">
        <v>90</v>
      </c>
      <c r="D62" s="5" t="s">
        <v>91</v>
      </c>
      <c r="E62" s="7">
        <v>5000</v>
      </c>
      <c r="F62" s="7">
        <v>5000</v>
      </c>
      <c r="G62" s="5" t="s">
        <v>418</v>
      </c>
    </row>
    <row r="63" spans="1:7" ht="63" x14ac:dyDescent="0.25">
      <c r="A63" s="5">
        <v>9041</v>
      </c>
      <c r="B63" s="5" t="s">
        <v>6</v>
      </c>
      <c r="C63" s="5" t="s">
        <v>92</v>
      </c>
      <c r="D63" s="5" t="s">
        <v>93</v>
      </c>
      <c r="E63" s="7">
        <v>10000</v>
      </c>
      <c r="F63" s="7">
        <v>10000</v>
      </c>
      <c r="G63" s="5" t="s">
        <v>418</v>
      </c>
    </row>
    <row r="64" spans="1:7" x14ac:dyDescent="0.25">
      <c r="A64" s="5">
        <v>9043</v>
      </c>
      <c r="B64" s="5" t="s">
        <v>6</v>
      </c>
      <c r="C64" s="5" t="s">
        <v>94</v>
      </c>
      <c r="D64" s="5" t="s">
        <v>95</v>
      </c>
      <c r="E64" s="7">
        <v>0</v>
      </c>
      <c r="F64" s="7">
        <v>0</v>
      </c>
      <c r="G64" s="5" t="s">
        <v>418</v>
      </c>
    </row>
    <row r="65" spans="1:7" ht="31.5" x14ac:dyDescent="0.25">
      <c r="A65" s="5">
        <v>9044</v>
      </c>
      <c r="B65" s="5" t="s">
        <v>6</v>
      </c>
      <c r="C65" s="5" t="s">
        <v>77</v>
      </c>
      <c r="D65" s="5" t="s">
        <v>96</v>
      </c>
      <c r="E65" s="7">
        <v>0</v>
      </c>
      <c r="F65" s="7">
        <v>0</v>
      </c>
      <c r="G65" s="5" t="s">
        <v>418</v>
      </c>
    </row>
    <row r="66" spans="1:7" x14ac:dyDescent="0.25">
      <c r="A66" s="5">
        <v>9060</v>
      </c>
      <c r="B66" s="5" t="s">
        <v>6</v>
      </c>
      <c r="C66" s="5" t="s">
        <v>77</v>
      </c>
      <c r="D66" s="5" t="s">
        <v>97</v>
      </c>
      <c r="E66" s="7">
        <v>380000</v>
      </c>
      <c r="F66" s="7">
        <v>380000</v>
      </c>
      <c r="G66" s="5" t="s">
        <v>418</v>
      </c>
    </row>
    <row r="67" spans="1:7" ht="31.5" x14ac:dyDescent="0.25">
      <c r="A67" s="5">
        <v>3001</v>
      </c>
      <c r="B67" s="5" t="s">
        <v>6</v>
      </c>
      <c r="C67" s="5" t="s">
        <v>12</v>
      </c>
      <c r="D67" s="5" t="s">
        <v>436</v>
      </c>
      <c r="E67" s="7">
        <v>100</v>
      </c>
      <c r="F67" s="7">
        <v>100</v>
      </c>
      <c r="G67" s="5" t="s">
        <v>419</v>
      </c>
    </row>
    <row r="68" spans="1:7" ht="47.25" x14ac:dyDescent="0.25">
      <c r="A68" s="5">
        <v>3005</v>
      </c>
      <c r="B68" s="5" t="s">
        <v>6</v>
      </c>
      <c r="C68" s="5" t="s">
        <v>12</v>
      </c>
      <c r="D68" s="5" t="s">
        <v>99</v>
      </c>
      <c r="E68" s="7">
        <v>0</v>
      </c>
      <c r="F68" s="7">
        <v>0</v>
      </c>
      <c r="G68" s="5" t="s">
        <v>420</v>
      </c>
    </row>
    <row r="69" spans="1:7" ht="31.5" x14ac:dyDescent="0.25">
      <c r="A69" s="5">
        <v>3046</v>
      </c>
      <c r="B69" s="5" t="s">
        <v>6</v>
      </c>
      <c r="C69" s="5" t="s">
        <v>14</v>
      </c>
      <c r="D69" s="5" t="s">
        <v>101</v>
      </c>
      <c r="E69" s="7">
        <v>0</v>
      </c>
      <c r="F69" s="7">
        <v>0</v>
      </c>
      <c r="G69" s="5" t="s">
        <v>420</v>
      </c>
    </row>
    <row r="70" spans="1:7" ht="47.25" x14ac:dyDescent="0.25">
      <c r="A70" s="5">
        <v>3048</v>
      </c>
      <c r="B70" s="5" t="s">
        <v>6</v>
      </c>
      <c r="C70" s="5" t="s">
        <v>102</v>
      </c>
      <c r="D70" s="5" t="s">
        <v>103</v>
      </c>
      <c r="E70" s="7">
        <v>0</v>
      </c>
      <c r="F70" s="7">
        <v>0</v>
      </c>
      <c r="G70" s="5" t="s">
        <v>420</v>
      </c>
    </row>
    <row r="71" spans="1:7" ht="31.5" x14ac:dyDescent="0.25">
      <c r="A71" s="5">
        <v>3057</v>
      </c>
      <c r="B71" s="5" t="s">
        <v>6</v>
      </c>
      <c r="C71" s="5" t="s">
        <v>12</v>
      </c>
      <c r="D71" s="5" t="s">
        <v>104</v>
      </c>
      <c r="E71" s="7">
        <v>9734</v>
      </c>
      <c r="F71" s="7">
        <v>9734</v>
      </c>
      <c r="G71" s="5" t="s">
        <v>420</v>
      </c>
    </row>
    <row r="72" spans="1:7" ht="31.5" x14ac:dyDescent="0.25">
      <c r="A72" s="5">
        <v>2004</v>
      </c>
      <c r="B72" s="5" t="s">
        <v>6</v>
      </c>
      <c r="C72" s="5" t="s">
        <v>51</v>
      </c>
      <c r="D72" s="5" t="s">
        <v>105</v>
      </c>
      <c r="E72" s="7">
        <v>40000</v>
      </c>
      <c r="F72" s="7">
        <v>40000</v>
      </c>
      <c r="G72" s="5" t="s">
        <v>421</v>
      </c>
    </row>
    <row r="73" spans="1:7" ht="31.5" x14ac:dyDescent="0.25">
      <c r="A73" s="5">
        <v>3004</v>
      </c>
      <c r="B73" s="5" t="s">
        <v>6</v>
      </c>
      <c r="C73" s="5" t="s">
        <v>102</v>
      </c>
      <c r="D73" s="5" t="s">
        <v>106</v>
      </c>
      <c r="E73" s="7">
        <v>2000</v>
      </c>
      <c r="F73" s="7">
        <v>2000</v>
      </c>
      <c r="G73" s="5" t="s">
        <v>421</v>
      </c>
    </row>
    <row r="74" spans="1:7" ht="31.5" x14ac:dyDescent="0.25">
      <c r="A74" s="5">
        <v>3010</v>
      </c>
      <c r="B74" s="5" t="s">
        <v>6</v>
      </c>
      <c r="C74" s="5" t="s">
        <v>12</v>
      </c>
      <c r="D74" s="5" t="s">
        <v>107</v>
      </c>
      <c r="E74" s="7">
        <v>50</v>
      </c>
      <c r="F74" s="7">
        <v>50</v>
      </c>
      <c r="G74" s="5" t="s">
        <v>421</v>
      </c>
    </row>
    <row r="75" spans="1:7" ht="31.5" x14ac:dyDescent="0.25">
      <c r="A75" s="5">
        <v>3044</v>
      </c>
      <c r="B75" s="5" t="s">
        <v>6</v>
      </c>
      <c r="C75" s="5" t="s">
        <v>23</v>
      </c>
      <c r="D75" s="5" t="s">
        <v>108</v>
      </c>
      <c r="E75" s="7">
        <v>0</v>
      </c>
      <c r="F75" s="7">
        <v>0</v>
      </c>
      <c r="G75" s="5" t="s">
        <v>421</v>
      </c>
    </row>
    <row r="76" spans="1:7" ht="31.5" x14ac:dyDescent="0.25">
      <c r="A76" s="5">
        <v>3053</v>
      </c>
      <c r="B76" s="5" t="s">
        <v>6</v>
      </c>
      <c r="C76" s="5" t="s">
        <v>109</v>
      </c>
      <c r="D76" s="5" t="s">
        <v>110</v>
      </c>
      <c r="E76" s="7">
        <v>0</v>
      </c>
      <c r="F76" s="7">
        <v>0</v>
      </c>
      <c r="G76" s="5" t="s">
        <v>421</v>
      </c>
    </row>
    <row r="77" spans="1:7" ht="31.5" x14ac:dyDescent="0.25">
      <c r="A77" s="5">
        <v>3054</v>
      </c>
      <c r="B77" s="5" t="s">
        <v>6</v>
      </c>
      <c r="C77" s="5" t="s">
        <v>111</v>
      </c>
      <c r="D77" s="5" t="s">
        <v>112</v>
      </c>
      <c r="E77" s="7">
        <v>0</v>
      </c>
      <c r="F77" s="7">
        <v>0</v>
      </c>
      <c r="G77" s="5" t="s">
        <v>421</v>
      </c>
    </row>
    <row r="78" spans="1:7" ht="31.5" x14ac:dyDescent="0.25">
      <c r="A78" s="5">
        <v>3059</v>
      </c>
      <c r="B78" s="5" t="s">
        <v>6</v>
      </c>
      <c r="C78" s="5" t="s">
        <v>14</v>
      </c>
      <c r="D78" s="5" t="s">
        <v>113</v>
      </c>
      <c r="E78" s="7">
        <v>0</v>
      </c>
      <c r="F78" s="7">
        <v>0</v>
      </c>
      <c r="G78" s="5" t="s">
        <v>421</v>
      </c>
    </row>
    <row r="79" spans="1:7" ht="31.5" x14ac:dyDescent="0.25">
      <c r="A79" s="5">
        <v>3063</v>
      </c>
      <c r="B79" s="5" t="s">
        <v>6</v>
      </c>
      <c r="C79" s="5" t="s">
        <v>21</v>
      </c>
      <c r="D79" s="5" t="s">
        <v>114</v>
      </c>
      <c r="E79" s="7">
        <v>0</v>
      </c>
      <c r="F79" s="7">
        <v>0</v>
      </c>
      <c r="G79" s="5" t="s">
        <v>421</v>
      </c>
    </row>
    <row r="80" spans="1:7" ht="31.5" x14ac:dyDescent="0.25">
      <c r="A80" s="5">
        <v>3013</v>
      </c>
      <c r="B80" s="5" t="s">
        <v>6</v>
      </c>
      <c r="C80" s="5" t="s">
        <v>12</v>
      </c>
      <c r="D80" s="5" t="s">
        <v>115</v>
      </c>
      <c r="E80" s="7">
        <v>228</v>
      </c>
      <c r="F80" s="7">
        <v>228</v>
      </c>
      <c r="G80" s="5" t="s">
        <v>421</v>
      </c>
    </row>
    <row r="81" spans="1:7" ht="47.25" x14ac:dyDescent="0.25">
      <c r="A81" s="5">
        <v>3045</v>
      </c>
      <c r="B81" s="5" t="s">
        <v>6</v>
      </c>
      <c r="C81" s="5" t="s">
        <v>14</v>
      </c>
      <c r="D81" s="5" t="s">
        <v>116</v>
      </c>
      <c r="E81" s="7">
        <v>0</v>
      </c>
      <c r="F81" s="7">
        <v>0</v>
      </c>
      <c r="G81" s="5" t="s">
        <v>421</v>
      </c>
    </row>
    <row r="82" spans="1:7" ht="31.5" x14ac:dyDescent="0.25">
      <c r="A82" s="5" t="s">
        <v>434</v>
      </c>
      <c r="B82" s="5" t="s">
        <v>6</v>
      </c>
      <c r="C82" s="5" t="s">
        <v>23</v>
      </c>
      <c r="D82" s="5" t="s">
        <v>435</v>
      </c>
      <c r="E82" s="7">
        <v>0</v>
      </c>
      <c r="F82" s="7">
        <v>0</v>
      </c>
      <c r="G82" s="5" t="s">
        <v>421</v>
      </c>
    </row>
    <row r="83" spans="1:7" ht="31.5" x14ac:dyDescent="0.25">
      <c r="A83" s="5">
        <v>3034</v>
      </c>
      <c r="B83" s="5" t="s">
        <v>6</v>
      </c>
      <c r="C83" s="5" t="s">
        <v>14</v>
      </c>
      <c r="D83" s="5" t="s">
        <v>117</v>
      </c>
      <c r="E83" s="7">
        <v>0</v>
      </c>
      <c r="F83" s="7">
        <v>0</v>
      </c>
      <c r="G83" s="5" t="s">
        <v>422</v>
      </c>
    </row>
    <row r="84" spans="1:7" x14ac:dyDescent="0.25">
      <c r="A84" s="5">
        <v>3016</v>
      </c>
      <c r="B84" s="5" t="s">
        <v>6</v>
      </c>
      <c r="C84" s="5" t="s">
        <v>14</v>
      </c>
      <c r="D84" s="5" t="s">
        <v>118</v>
      </c>
      <c r="E84" s="7">
        <v>1650</v>
      </c>
      <c r="F84" s="7">
        <v>1650</v>
      </c>
      <c r="G84" s="5" t="s">
        <v>423</v>
      </c>
    </row>
    <row r="85" spans="1:7" ht="31.5" x14ac:dyDescent="0.25">
      <c r="A85" s="5">
        <v>3019</v>
      </c>
      <c r="B85" s="5" t="s">
        <v>6</v>
      </c>
      <c r="C85" s="5" t="s">
        <v>14</v>
      </c>
      <c r="D85" s="5" t="s">
        <v>119</v>
      </c>
      <c r="E85" s="7">
        <v>138141.16</v>
      </c>
      <c r="F85" s="7">
        <v>144357.51</v>
      </c>
      <c r="G85" s="5" t="s">
        <v>423</v>
      </c>
    </row>
    <row r="86" spans="1:7" ht="31.5" x14ac:dyDescent="0.25">
      <c r="A86" s="5">
        <v>3020</v>
      </c>
      <c r="B86" s="5" t="s">
        <v>6</v>
      </c>
      <c r="C86" s="5" t="s">
        <v>14</v>
      </c>
      <c r="D86" s="5" t="s">
        <v>120</v>
      </c>
      <c r="E86" s="7">
        <v>41870.5</v>
      </c>
      <c r="F86" s="7">
        <v>41870.5</v>
      </c>
      <c r="G86" s="5" t="s">
        <v>423</v>
      </c>
    </row>
    <row r="87" spans="1:7" ht="31.5" x14ac:dyDescent="0.25">
      <c r="A87" s="5">
        <v>3022</v>
      </c>
      <c r="B87" s="5" t="s">
        <v>6</v>
      </c>
      <c r="C87" s="5" t="s">
        <v>12</v>
      </c>
      <c r="D87" s="5" t="s">
        <v>121</v>
      </c>
      <c r="E87" s="7">
        <v>500</v>
      </c>
      <c r="F87" s="7">
        <v>500</v>
      </c>
      <c r="G87" s="5" t="s">
        <v>423</v>
      </c>
    </row>
    <row r="88" spans="1:7" ht="31.5" x14ac:dyDescent="0.25">
      <c r="A88" s="5">
        <v>3023</v>
      </c>
      <c r="B88" s="5" t="s">
        <v>6</v>
      </c>
      <c r="C88" s="5" t="s">
        <v>122</v>
      </c>
      <c r="D88" s="5" t="s">
        <v>123</v>
      </c>
      <c r="E88" s="7">
        <v>100</v>
      </c>
      <c r="F88" s="7">
        <v>100</v>
      </c>
      <c r="G88" s="5" t="s">
        <v>423</v>
      </c>
    </row>
    <row r="89" spans="1:7" x14ac:dyDescent="0.25">
      <c r="A89" s="5">
        <v>3024</v>
      </c>
      <c r="B89" s="5" t="s">
        <v>6</v>
      </c>
      <c r="C89" s="5" t="s">
        <v>14</v>
      </c>
      <c r="D89" s="5" t="s">
        <v>124</v>
      </c>
      <c r="E89" s="7">
        <v>500</v>
      </c>
      <c r="F89" s="7">
        <v>500</v>
      </c>
      <c r="G89" s="5" t="s">
        <v>423</v>
      </c>
    </row>
    <row r="90" spans="1:7" ht="31.5" x14ac:dyDescent="0.25">
      <c r="A90" s="5">
        <v>3027</v>
      </c>
      <c r="B90" s="5" t="s">
        <v>6</v>
      </c>
      <c r="C90" s="5" t="s">
        <v>21</v>
      </c>
      <c r="D90" s="5" t="s">
        <v>125</v>
      </c>
      <c r="E90" s="7">
        <v>20</v>
      </c>
      <c r="F90" s="7">
        <v>20</v>
      </c>
      <c r="G90" s="5" t="s">
        <v>423</v>
      </c>
    </row>
    <row r="91" spans="1:7" ht="31.5" x14ac:dyDescent="0.25">
      <c r="A91" s="5">
        <v>3043</v>
      </c>
      <c r="B91" s="5" t="s">
        <v>6</v>
      </c>
      <c r="C91" s="5" t="s">
        <v>12</v>
      </c>
      <c r="D91" s="5" t="s">
        <v>126</v>
      </c>
      <c r="E91" s="7">
        <v>10000</v>
      </c>
      <c r="F91" s="7">
        <v>10000</v>
      </c>
      <c r="G91" s="5" t="s">
        <v>423</v>
      </c>
    </row>
    <row r="92" spans="1:7" ht="31.5" x14ac:dyDescent="0.25">
      <c r="A92" s="5">
        <v>3052</v>
      </c>
      <c r="B92" s="5" t="s">
        <v>6</v>
      </c>
      <c r="C92" s="5" t="s">
        <v>12</v>
      </c>
      <c r="D92" s="5" t="s">
        <v>127</v>
      </c>
      <c r="E92" s="7">
        <v>0</v>
      </c>
      <c r="F92" s="7">
        <v>0</v>
      </c>
      <c r="G92" s="5" t="s">
        <v>423</v>
      </c>
    </row>
    <row r="93" spans="1:7" ht="63" x14ac:dyDescent="0.25">
      <c r="A93" s="5">
        <v>3064</v>
      </c>
      <c r="B93" s="5" t="s">
        <v>6</v>
      </c>
      <c r="C93" s="5" t="s">
        <v>102</v>
      </c>
      <c r="D93" s="5" t="s">
        <v>128</v>
      </c>
      <c r="E93" s="7">
        <v>0</v>
      </c>
      <c r="F93" s="7">
        <v>0</v>
      </c>
      <c r="G93" s="5" t="s">
        <v>423</v>
      </c>
    </row>
    <row r="94" spans="1:7" ht="31.5" x14ac:dyDescent="0.25">
      <c r="A94" s="5">
        <v>4002</v>
      </c>
      <c r="B94" s="5" t="s">
        <v>6</v>
      </c>
      <c r="C94" s="5" t="s">
        <v>129</v>
      </c>
      <c r="D94" s="5" t="s">
        <v>130</v>
      </c>
      <c r="E94" s="7">
        <v>0</v>
      </c>
      <c r="F94" s="7">
        <v>0</v>
      </c>
      <c r="G94" s="5" t="s">
        <v>423</v>
      </c>
    </row>
    <row r="95" spans="1:7" x14ac:dyDescent="0.25">
      <c r="A95" s="5">
        <v>9021</v>
      </c>
      <c r="B95" s="5" t="s">
        <v>6</v>
      </c>
      <c r="C95" s="5" t="s">
        <v>16</v>
      </c>
      <c r="D95" s="5" t="s">
        <v>131</v>
      </c>
      <c r="E95" s="7">
        <v>1000</v>
      </c>
      <c r="F95" s="7">
        <v>1000</v>
      </c>
      <c r="G95" s="5" t="s">
        <v>423</v>
      </c>
    </row>
    <row r="96" spans="1:7" ht="31.5" x14ac:dyDescent="0.25">
      <c r="A96" s="5">
        <v>9042</v>
      </c>
      <c r="B96" s="5" t="s">
        <v>6</v>
      </c>
      <c r="C96" s="5" t="s">
        <v>132</v>
      </c>
      <c r="D96" s="5" t="s">
        <v>133</v>
      </c>
      <c r="E96" s="7">
        <v>1000</v>
      </c>
      <c r="F96" s="7">
        <v>1000</v>
      </c>
      <c r="G96" s="5" t="s">
        <v>423</v>
      </c>
    </row>
    <row r="97" spans="1:7" ht="31.5" x14ac:dyDescent="0.25">
      <c r="A97" s="5">
        <v>3025</v>
      </c>
      <c r="B97" s="5" t="s">
        <v>6</v>
      </c>
      <c r="C97" s="5" t="s">
        <v>12</v>
      </c>
      <c r="D97" s="5" t="s">
        <v>134</v>
      </c>
      <c r="E97" s="7">
        <v>0</v>
      </c>
      <c r="F97" s="7">
        <v>0</v>
      </c>
      <c r="G97" s="5" t="s">
        <v>135</v>
      </c>
    </row>
  </sheetData>
  <autoFilter ref="A1:G97" xr:uid="{00000000-0009-0000-0000-000000000000}"/>
  <sortState xmlns:xlrd2="http://schemas.microsoft.com/office/spreadsheetml/2017/richdata2" ref="A2:G96">
    <sortCondition ref="G1"/>
  </sortState>
  <pageMargins left="0.70866141732283472" right="0.70866141732283472" top="0.74803149606299213" bottom="0.74803149606299213" header="0.31496062992125984" footer="0.31496062992125984"/>
  <pageSetup paperSize="9" scale="37" orientation="portrait" r:id="rId1"/>
  <headerFooter>
    <oddHeader>&amp;L&amp;12&amp;F&amp;R&amp;12&amp;A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83"/>
  <sheetViews>
    <sheetView tabSelected="1" zoomScaleNormal="100" zoomScaleSheetLayoutView="90" workbookViewId="0">
      <pane ySplit="1" topLeftCell="A2" activePane="bottomLeft" state="frozen"/>
      <selection pane="bottomLeft" activeCell="F22" sqref="F22"/>
    </sheetView>
  </sheetViews>
  <sheetFormatPr defaultColWidth="9.140625" defaultRowHeight="15.75" x14ac:dyDescent="0.25"/>
  <cols>
    <col min="1" max="1" width="12.5703125" style="13" customWidth="1"/>
    <col min="2" max="2" width="15.42578125" style="13" customWidth="1"/>
    <col min="3" max="3" width="9.28515625" style="13" bestFit="1" customWidth="1"/>
    <col min="4" max="4" width="12.28515625" style="13" customWidth="1"/>
    <col min="5" max="5" width="13" style="13" customWidth="1"/>
    <col min="6" max="6" width="60.85546875" style="13" customWidth="1"/>
    <col min="7" max="8" width="16.85546875" style="15" bestFit="1" customWidth="1"/>
    <col min="9" max="9" width="42.28515625" style="15" customWidth="1"/>
    <col min="10" max="16384" width="9.140625" style="13"/>
  </cols>
  <sheetData>
    <row r="1" spans="1:9" ht="47.25" x14ac:dyDescent="0.25">
      <c r="A1" s="10" t="s">
        <v>136</v>
      </c>
      <c r="B1" s="10" t="s">
        <v>1</v>
      </c>
      <c r="C1" s="10" t="s">
        <v>137</v>
      </c>
      <c r="D1" s="10" t="s">
        <v>138</v>
      </c>
      <c r="E1" s="10" t="s">
        <v>139</v>
      </c>
      <c r="F1" s="10" t="s">
        <v>140</v>
      </c>
      <c r="G1" s="11" t="s">
        <v>4</v>
      </c>
      <c r="H1" s="11" t="s">
        <v>5</v>
      </c>
      <c r="I1" s="11" t="s">
        <v>433</v>
      </c>
    </row>
    <row r="2" spans="1:9" s="6" customFormat="1" ht="47.25" x14ac:dyDescent="0.25">
      <c r="A2" s="5">
        <v>10103</v>
      </c>
      <c r="B2" s="5" t="s">
        <v>6</v>
      </c>
      <c r="C2" s="5">
        <v>100</v>
      </c>
      <c r="D2" s="5">
        <v>101</v>
      </c>
      <c r="E2" s="5">
        <v>1030201</v>
      </c>
      <c r="F2" s="5" t="s">
        <v>141</v>
      </c>
      <c r="G2" s="7">
        <v>64247.040000000001</v>
      </c>
      <c r="H2" s="7">
        <v>64247.040000000001</v>
      </c>
      <c r="I2" s="7" t="s">
        <v>9</v>
      </c>
    </row>
    <row r="3" spans="1:9" s="6" customFormat="1" ht="47.25" x14ac:dyDescent="0.25">
      <c r="A3" s="5">
        <v>10104</v>
      </c>
      <c r="B3" s="5" t="s">
        <v>6</v>
      </c>
      <c r="C3" s="5">
        <v>100</v>
      </c>
      <c r="D3" s="5">
        <v>101</v>
      </c>
      <c r="E3" s="5">
        <v>1030201</v>
      </c>
      <c r="F3" s="5" t="s">
        <v>142</v>
      </c>
      <c r="G3" s="7">
        <v>7000</v>
      </c>
      <c r="H3" s="7">
        <v>7000</v>
      </c>
      <c r="I3" s="7" t="s">
        <v>9</v>
      </c>
    </row>
    <row r="4" spans="1:9" s="6" customFormat="1" ht="47.25" x14ac:dyDescent="0.25">
      <c r="A4" s="5">
        <v>10110</v>
      </c>
      <c r="B4" s="5" t="s">
        <v>6</v>
      </c>
      <c r="C4" s="5">
        <v>100</v>
      </c>
      <c r="D4" s="5">
        <v>101</v>
      </c>
      <c r="E4" s="5">
        <v>1030299</v>
      </c>
      <c r="F4" s="5" t="s">
        <v>143</v>
      </c>
      <c r="G4" s="7">
        <v>725</v>
      </c>
      <c r="H4" s="7">
        <v>725</v>
      </c>
      <c r="I4" s="7" t="s">
        <v>9</v>
      </c>
    </row>
    <row r="5" spans="1:9" s="6" customFormat="1" ht="47.25" x14ac:dyDescent="0.25">
      <c r="A5" s="5">
        <v>10111</v>
      </c>
      <c r="B5" s="5" t="s">
        <v>6</v>
      </c>
      <c r="C5" s="5">
        <v>100</v>
      </c>
      <c r="D5" s="5">
        <v>101</v>
      </c>
      <c r="E5" s="5">
        <v>1030202</v>
      </c>
      <c r="F5" s="5" t="s">
        <v>144</v>
      </c>
      <c r="G5" s="7">
        <v>2000</v>
      </c>
      <c r="H5" s="7">
        <v>2000</v>
      </c>
      <c r="I5" s="7" t="s">
        <v>9</v>
      </c>
    </row>
    <row r="6" spans="1:9" s="6" customFormat="1" ht="47.25" x14ac:dyDescent="0.25">
      <c r="A6" s="5">
        <v>10117</v>
      </c>
      <c r="B6" s="5" t="s">
        <v>6</v>
      </c>
      <c r="C6" s="5">
        <v>100</v>
      </c>
      <c r="D6" s="5">
        <v>101</v>
      </c>
      <c r="E6" s="5">
        <v>1030201</v>
      </c>
      <c r="F6" s="5" t="s">
        <v>145</v>
      </c>
      <c r="G6" s="7">
        <v>138000</v>
      </c>
      <c r="H6" s="7">
        <v>138000</v>
      </c>
      <c r="I6" s="7" t="s">
        <v>9</v>
      </c>
    </row>
    <row r="7" spans="1:9" s="6" customFormat="1" ht="47.25" x14ac:dyDescent="0.25">
      <c r="A7" s="5">
        <v>10118</v>
      </c>
      <c r="B7" s="5" t="s">
        <v>6</v>
      </c>
      <c r="C7" s="5">
        <v>100</v>
      </c>
      <c r="D7" s="5">
        <v>101</v>
      </c>
      <c r="E7" s="5">
        <v>1030201</v>
      </c>
      <c r="F7" s="5" t="s">
        <v>146</v>
      </c>
      <c r="G7" s="7">
        <v>4500</v>
      </c>
      <c r="H7" s="7">
        <v>4500</v>
      </c>
      <c r="I7" s="7" t="s">
        <v>9</v>
      </c>
    </row>
    <row r="8" spans="1:9" s="6" customFormat="1" ht="47.25" x14ac:dyDescent="0.25">
      <c r="A8" s="5">
        <v>10125</v>
      </c>
      <c r="B8" s="5" t="s">
        <v>6</v>
      </c>
      <c r="C8" s="5">
        <v>100</v>
      </c>
      <c r="D8" s="5">
        <v>101</v>
      </c>
      <c r="E8" s="5">
        <v>1040102</v>
      </c>
      <c r="F8" s="5" t="s">
        <v>147</v>
      </c>
      <c r="G8" s="7">
        <v>45000</v>
      </c>
      <c r="H8" s="7">
        <v>45000</v>
      </c>
      <c r="I8" s="7" t="s">
        <v>9</v>
      </c>
    </row>
    <row r="9" spans="1:9" s="6" customFormat="1" ht="47.25" x14ac:dyDescent="0.25">
      <c r="A9" s="5">
        <v>10127</v>
      </c>
      <c r="B9" s="5" t="s">
        <v>6</v>
      </c>
      <c r="C9" s="5">
        <v>100</v>
      </c>
      <c r="D9" s="5">
        <v>101</v>
      </c>
      <c r="E9" s="5">
        <v>1040205</v>
      </c>
      <c r="F9" s="5" t="s">
        <v>148</v>
      </c>
      <c r="G9" s="7">
        <v>14000</v>
      </c>
      <c r="H9" s="7">
        <v>14000</v>
      </c>
      <c r="I9" s="7" t="s">
        <v>9</v>
      </c>
    </row>
    <row r="10" spans="1:9" s="6" customFormat="1" ht="47.25" x14ac:dyDescent="0.25">
      <c r="A10" s="5">
        <v>10133</v>
      </c>
      <c r="B10" s="5" t="s">
        <v>6</v>
      </c>
      <c r="C10" s="5">
        <v>100</v>
      </c>
      <c r="D10" s="5">
        <v>101</v>
      </c>
      <c r="E10" s="5">
        <v>1030299</v>
      </c>
      <c r="F10" s="5" t="s">
        <v>149</v>
      </c>
      <c r="G10" s="7">
        <v>86490</v>
      </c>
      <c r="H10" s="7">
        <v>86490</v>
      </c>
      <c r="I10" s="7" t="s">
        <v>9</v>
      </c>
    </row>
    <row r="11" spans="1:9" s="6" customFormat="1" ht="47.25" x14ac:dyDescent="0.25">
      <c r="A11" s="5">
        <v>10136</v>
      </c>
      <c r="B11" s="5" t="s">
        <v>6</v>
      </c>
      <c r="C11" s="5">
        <v>100</v>
      </c>
      <c r="D11" s="5">
        <v>101</v>
      </c>
      <c r="E11" s="5">
        <v>1040102</v>
      </c>
      <c r="F11" s="5" t="s">
        <v>150</v>
      </c>
      <c r="G11" s="7">
        <v>20105</v>
      </c>
      <c r="H11" s="7">
        <v>20105</v>
      </c>
      <c r="I11" s="7" t="s">
        <v>9</v>
      </c>
    </row>
    <row r="12" spans="1:9" s="6" customFormat="1" ht="47.25" x14ac:dyDescent="0.25">
      <c r="A12" s="5">
        <v>10152</v>
      </c>
      <c r="B12" s="5" t="s">
        <v>6</v>
      </c>
      <c r="C12" s="5">
        <v>100</v>
      </c>
      <c r="D12" s="5">
        <v>101</v>
      </c>
      <c r="E12" s="5">
        <v>1030102</v>
      </c>
      <c r="F12" s="5" t="s">
        <v>151</v>
      </c>
      <c r="G12" s="7">
        <v>100</v>
      </c>
      <c r="H12" s="7">
        <v>100</v>
      </c>
      <c r="I12" s="7" t="s">
        <v>9</v>
      </c>
    </row>
    <row r="13" spans="1:9" s="6" customFormat="1" ht="47.25" x14ac:dyDescent="0.25">
      <c r="A13" s="5">
        <v>10190</v>
      </c>
      <c r="B13" s="5" t="s">
        <v>6</v>
      </c>
      <c r="C13" s="5">
        <v>100</v>
      </c>
      <c r="D13" s="5">
        <v>101</v>
      </c>
      <c r="E13" s="5">
        <v>1030201</v>
      </c>
      <c r="F13" s="5" t="s">
        <v>152</v>
      </c>
      <c r="G13" s="7">
        <v>44972.88</v>
      </c>
      <c r="H13" s="7">
        <v>44972.88</v>
      </c>
      <c r="I13" s="7" t="s">
        <v>9</v>
      </c>
    </row>
    <row r="14" spans="1:9" s="6" customFormat="1" ht="47.25" x14ac:dyDescent="0.25">
      <c r="A14" s="5">
        <v>10191</v>
      </c>
      <c r="B14" s="5" t="s">
        <v>6</v>
      </c>
      <c r="C14" s="5">
        <v>100</v>
      </c>
      <c r="D14" s="5">
        <v>101</v>
      </c>
      <c r="E14" s="5">
        <v>1030201</v>
      </c>
      <c r="F14" s="5" t="s">
        <v>153</v>
      </c>
      <c r="G14" s="7">
        <v>10000</v>
      </c>
      <c r="H14" s="7">
        <v>10000</v>
      </c>
      <c r="I14" s="7" t="s">
        <v>9</v>
      </c>
    </row>
    <row r="15" spans="1:9" s="6" customFormat="1" ht="47.25" x14ac:dyDescent="0.25">
      <c r="A15" s="5">
        <v>10195</v>
      </c>
      <c r="B15" s="5" t="s">
        <v>6</v>
      </c>
      <c r="C15" s="5">
        <v>100</v>
      </c>
      <c r="D15" s="5">
        <v>101</v>
      </c>
      <c r="E15" s="5">
        <v>1030202</v>
      </c>
      <c r="F15" s="5" t="s">
        <v>154</v>
      </c>
      <c r="G15" s="7">
        <v>2000</v>
      </c>
      <c r="H15" s="7">
        <v>2000</v>
      </c>
      <c r="I15" s="7" t="s">
        <v>9</v>
      </c>
    </row>
    <row r="16" spans="1:9" s="6" customFormat="1" ht="47.25" x14ac:dyDescent="0.25">
      <c r="A16" s="5">
        <v>10206</v>
      </c>
      <c r="B16" s="5" t="s">
        <v>6</v>
      </c>
      <c r="C16" s="5">
        <v>100</v>
      </c>
      <c r="D16" s="5">
        <v>101</v>
      </c>
      <c r="E16" s="5">
        <v>1030202</v>
      </c>
      <c r="F16" s="5" t="s">
        <v>155</v>
      </c>
      <c r="G16" s="7">
        <v>2000</v>
      </c>
      <c r="H16" s="7">
        <v>2000</v>
      </c>
      <c r="I16" s="7" t="s">
        <v>9</v>
      </c>
    </row>
    <row r="17" spans="1:9" s="6" customFormat="1" ht="47.25" x14ac:dyDescent="0.25">
      <c r="A17" s="5">
        <v>10284</v>
      </c>
      <c r="B17" s="5" t="s">
        <v>6</v>
      </c>
      <c r="C17" s="5">
        <v>500</v>
      </c>
      <c r="D17" s="5">
        <v>502</v>
      </c>
      <c r="E17" s="5">
        <v>1030101</v>
      </c>
      <c r="F17" s="5" t="s">
        <v>156</v>
      </c>
      <c r="G17" s="7">
        <v>33000</v>
      </c>
      <c r="H17" s="7">
        <v>33000</v>
      </c>
      <c r="I17" s="7" t="s">
        <v>9</v>
      </c>
    </row>
    <row r="18" spans="1:9" s="6" customFormat="1" ht="47.25" x14ac:dyDescent="0.25">
      <c r="A18" s="5">
        <v>10285</v>
      </c>
      <c r="B18" s="5" t="s">
        <v>6</v>
      </c>
      <c r="C18" s="5">
        <v>500</v>
      </c>
      <c r="D18" s="5">
        <v>502</v>
      </c>
      <c r="E18" s="5">
        <v>1030101</v>
      </c>
      <c r="F18" s="5" t="s">
        <v>157</v>
      </c>
      <c r="G18" s="7">
        <v>48755</v>
      </c>
      <c r="H18" s="7">
        <v>48755</v>
      </c>
      <c r="I18" s="7" t="s">
        <v>9</v>
      </c>
    </row>
    <row r="19" spans="1:9" s="6" customFormat="1" ht="47.25" x14ac:dyDescent="0.25">
      <c r="A19" s="5">
        <v>10286</v>
      </c>
      <c r="B19" s="5" t="s">
        <v>6</v>
      </c>
      <c r="C19" s="5">
        <v>500</v>
      </c>
      <c r="D19" s="5">
        <v>502</v>
      </c>
      <c r="E19" s="5">
        <v>1030205</v>
      </c>
      <c r="F19" s="5" t="s">
        <v>158</v>
      </c>
      <c r="G19" s="7">
        <v>168126.46</v>
      </c>
      <c r="H19" s="7">
        <v>168126.46</v>
      </c>
      <c r="I19" s="7" t="s">
        <v>9</v>
      </c>
    </row>
    <row r="20" spans="1:9" s="6" customFormat="1" ht="47.25" x14ac:dyDescent="0.25">
      <c r="A20" s="5">
        <v>10287</v>
      </c>
      <c r="B20" s="5" t="s">
        <v>6</v>
      </c>
      <c r="C20" s="5">
        <v>500</v>
      </c>
      <c r="D20" s="5">
        <v>502</v>
      </c>
      <c r="E20" s="5">
        <v>1030213</v>
      </c>
      <c r="F20" s="5" t="s">
        <v>159</v>
      </c>
      <c r="G20" s="7">
        <v>10500</v>
      </c>
      <c r="H20" s="7">
        <v>10500</v>
      </c>
      <c r="I20" s="7" t="s">
        <v>9</v>
      </c>
    </row>
    <row r="21" spans="1:9" s="6" customFormat="1" ht="47.25" x14ac:dyDescent="0.25">
      <c r="A21" s="5">
        <v>10288</v>
      </c>
      <c r="B21" s="5" t="s">
        <v>6</v>
      </c>
      <c r="C21" s="5">
        <v>500</v>
      </c>
      <c r="D21" s="5">
        <v>502</v>
      </c>
      <c r="E21" s="5">
        <v>1030219</v>
      </c>
      <c r="F21" s="5" t="s">
        <v>160</v>
      </c>
      <c r="G21" s="7">
        <v>15500</v>
      </c>
      <c r="H21" s="7">
        <v>15500</v>
      </c>
      <c r="I21" s="7" t="s">
        <v>9</v>
      </c>
    </row>
    <row r="22" spans="1:9" s="6" customFormat="1" ht="47.25" x14ac:dyDescent="0.25">
      <c r="A22" s="5">
        <v>10289</v>
      </c>
      <c r="B22" s="5" t="s">
        <v>6</v>
      </c>
      <c r="C22" s="5">
        <v>500</v>
      </c>
      <c r="D22" s="5">
        <v>502</v>
      </c>
      <c r="E22" s="5">
        <v>1030205</v>
      </c>
      <c r="F22" s="5" t="s">
        <v>161</v>
      </c>
      <c r="G22" s="7">
        <v>195269.88</v>
      </c>
      <c r="H22" s="7">
        <v>195269.88</v>
      </c>
      <c r="I22" s="7" t="s">
        <v>9</v>
      </c>
    </row>
    <row r="23" spans="1:9" s="6" customFormat="1" ht="47.25" x14ac:dyDescent="0.25">
      <c r="A23" s="5">
        <v>10293</v>
      </c>
      <c r="B23" s="5" t="s">
        <v>6</v>
      </c>
      <c r="C23" s="5">
        <v>500</v>
      </c>
      <c r="D23" s="5">
        <v>502</v>
      </c>
      <c r="E23" s="5">
        <v>1030209</v>
      </c>
      <c r="F23" s="5" t="s">
        <v>162</v>
      </c>
      <c r="G23" s="7">
        <v>1000</v>
      </c>
      <c r="H23" s="7">
        <v>1000</v>
      </c>
      <c r="I23" s="7" t="s">
        <v>9</v>
      </c>
    </row>
    <row r="24" spans="1:9" s="6" customFormat="1" ht="47.25" x14ac:dyDescent="0.25">
      <c r="A24" s="5">
        <v>10339</v>
      </c>
      <c r="B24" s="5" t="s">
        <v>6</v>
      </c>
      <c r="C24" s="5">
        <v>500</v>
      </c>
      <c r="D24" s="5">
        <v>502</v>
      </c>
      <c r="E24" s="5">
        <v>1040102</v>
      </c>
      <c r="F24" s="5" t="s">
        <v>163</v>
      </c>
      <c r="G24" s="7">
        <v>122000</v>
      </c>
      <c r="H24" s="7">
        <v>122000</v>
      </c>
      <c r="I24" s="7" t="s">
        <v>9</v>
      </c>
    </row>
    <row r="25" spans="1:9" s="6" customFormat="1" ht="47.25" x14ac:dyDescent="0.25">
      <c r="A25" s="5">
        <v>10340</v>
      </c>
      <c r="B25" s="5" t="s">
        <v>6</v>
      </c>
      <c r="C25" s="5">
        <v>500</v>
      </c>
      <c r="D25" s="5">
        <v>502</v>
      </c>
      <c r="E25" s="5">
        <v>1030299</v>
      </c>
      <c r="F25" s="5" t="s">
        <v>164</v>
      </c>
      <c r="G25" s="7">
        <v>3800</v>
      </c>
      <c r="H25" s="7">
        <v>3800</v>
      </c>
      <c r="I25" s="7" t="s">
        <v>9</v>
      </c>
    </row>
    <row r="26" spans="1:9" s="6" customFormat="1" ht="47.25" x14ac:dyDescent="0.25">
      <c r="A26" s="5">
        <v>10341</v>
      </c>
      <c r="B26" s="5" t="s">
        <v>6</v>
      </c>
      <c r="C26" s="5">
        <v>500</v>
      </c>
      <c r="D26" s="5">
        <v>502</v>
      </c>
      <c r="E26" s="5">
        <v>1030205</v>
      </c>
      <c r="F26" s="5" t="s">
        <v>165</v>
      </c>
      <c r="G26" s="7">
        <v>12500</v>
      </c>
      <c r="H26" s="7">
        <v>12500</v>
      </c>
      <c r="I26" s="7" t="s">
        <v>9</v>
      </c>
    </row>
    <row r="27" spans="1:9" s="6" customFormat="1" ht="47.25" x14ac:dyDescent="0.25">
      <c r="A27" s="5">
        <v>10368</v>
      </c>
      <c r="B27" s="5" t="s">
        <v>6</v>
      </c>
      <c r="C27" s="5">
        <v>100</v>
      </c>
      <c r="D27" s="5">
        <v>101</v>
      </c>
      <c r="E27" s="5">
        <v>1030201</v>
      </c>
      <c r="F27" s="5" t="s">
        <v>166</v>
      </c>
      <c r="G27" s="7">
        <v>44972.88</v>
      </c>
      <c r="H27" s="7">
        <v>44972.88</v>
      </c>
      <c r="I27" s="7" t="s">
        <v>9</v>
      </c>
    </row>
    <row r="28" spans="1:9" s="6" customFormat="1" ht="47.25" x14ac:dyDescent="0.25">
      <c r="A28" s="5">
        <v>10369</v>
      </c>
      <c r="B28" s="5" t="s">
        <v>6</v>
      </c>
      <c r="C28" s="5">
        <v>100</v>
      </c>
      <c r="D28" s="5">
        <v>101</v>
      </c>
      <c r="E28" s="5">
        <v>1030201</v>
      </c>
      <c r="F28" s="5" t="s">
        <v>167</v>
      </c>
      <c r="G28" s="7">
        <v>10000</v>
      </c>
      <c r="H28" s="7">
        <v>10000</v>
      </c>
      <c r="I28" s="7" t="s">
        <v>9</v>
      </c>
    </row>
    <row r="29" spans="1:9" s="6" customFormat="1" ht="47.25" x14ac:dyDescent="0.25">
      <c r="A29" s="5">
        <v>10392</v>
      </c>
      <c r="B29" s="5" t="s">
        <v>6</v>
      </c>
      <c r="C29" s="5">
        <v>100</v>
      </c>
      <c r="D29" s="5">
        <v>111</v>
      </c>
      <c r="E29" s="5">
        <v>1040104</v>
      </c>
      <c r="F29" s="5" t="s">
        <v>168</v>
      </c>
      <c r="G29" s="7">
        <v>510</v>
      </c>
      <c r="H29" s="7">
        <v>510</v>
      </c>
      <c r="I29" s="7" t="s">
        <v>9</v>
      </c>
    </row>
    <row r="30" spans="1:9" s="6" customFormat="1" ht="47.25" x14ac:dyDescent="0.25">
      <c r="A30" s="5">
        <v>10507</v>
      </c>
      <c r="B30" s="5" t="s">
        <v>6</v>
      </c>
      <c r="C30" s="5">
        <v>100</v>
      </c>
      <c r="D30" s="5">
        <v>101</v>
      </c>
      <c r="E30" s="5">
        <v>1030201</v>
      </c>
      <c r="F30" s="5" t="s">
        <v>169</v>
      </c>
      <c r="G30" s="7">
        <v>1950</v>
      </c>
      <c r="H30" s="7">
        <v>1950</v>
      </c>
      <c r="I30" s="7" t="s">
        <v>9</v>
      </c>
    </row>
    <row r="31" spans="1:9" s="6" customFormat="1" ht="47.25" x14ac:dyDescent="0.25">
      <c r="A31" s="5">
        <v>10508</v>
      </c>
      <c r="B31" s="5" t="s">
        <v>6</v>
      </c>
      <c r="C31" s="5">
        <v>100</v>
      </c>
      <c r="D31" s="5">
        <v>101</v>
      </c>
      <c r="E31" s="5">
        <v>1030202</v>
      </c>
      <c r="F31" s="5" t="s">
        <v>170</v>
      </c>
      <c r="G31" s="7">
        <v>2000</v>
      </c>
      <c r="H31" s="7">
        <v>2000</v>
      </c>
      <c r="I31" s="7" t="s">
        <v>9</v>
      </c>
    </row>
    <row r="32" spans="1:9" s="6" customFormat="1" ht="47.25" x14ac:dyDescent="0.25">
      <c r="A32" s="5">
        <v>10531</v>
      </c>
      <c r="B32" s="5" t="s">
        <v>6</v>
      </c>
      <c r="C32" s="5">
        <v>100</v>
      </c>
      <c r="D32" s="5">
        <v>101</v>
      </c>
      <c r="E32" s="5">
        <v>1030211</v>
      </c>
      <c r="F32" s="5" t="s">
        <v>171</v>
      </c>
      <c r="G32" s="7">
        <v>1000</v>
      </c>
      <c r="H32" s="7">
        <v>1000</v>
      </c>
      <c r="I32" s="7" t="s">
        <v>9</v>
      </c>
    </row>
    <row r="33" spans="1:9" s="6" customFormat="1" ht="47.25" x14ac:dyDescent="0.25">
      <c r="A33" s="5">
        <v>10532</v>
      </c>
      <c r="B33" s="5" t="s">
        <v>6</v>
      </c>
      <c r="C33" s="5">
        <v>500</v>
      </c>
      <c r="D33" s="5">
        <v>502</v>
      </c>
      <c r="E33" s="5">
        <v>1030219</v>
      </c>
      <c r="F33" s="5" t="s">
        <v>172</v>
      </c>
      <c r="G33" s="7">
        <v>159200</v>
      </c>
      <c r="H33" s="7">
        <v>159200</v>
      </c>
      <c r="I33" s="7" t="s">
        <v>9</v>
      </c>
    </row>
    <row r="34" spans="1:9" s="6" customFormat="1" ht="47.25" x14ac:dyDescent="0.25">
      <c r="A34" s="5">
        <v>10589</v>
      </c>
      <c r="B34" s="5" t="s">
        <v>6</v>
      </c>
      <c r="C34" s="5">
        <v>100</v>
      </c>
      <c r="D34" s="5">
        <v>101</v>
      </c>
      <c r="E34" s="5">
        <v>1040102</v>
      </c>
      <c r="F34" s="5" t="s">
        <v>173</v>
      </c>
      <c r="G34" s="7">
        <v>5000</v>
      </c>
      <c r="H34" s="7">
        <v>5000</v>
      </c>
      <c r="I34" s="7" t="s">
        <v>9</v>
      </c>
    </row>
    <row r="35" spans="1:9" s="6" customFormat="1" ht="47.25" x14ac:dyDescent="0.25">
      <c r="A35" s="5">
        <v>10623</v>
      </c>
      <c r="B35" s="5" t="s">
        <v>6</v>
      </c>
      <c r="C35" s="5">
        <v>100</v>
      </c>
      <c r="D35" s="5">
        <v>101</v>
      </c>
      <c r="E35" s="5">
        <v>1030102</v>
      </c>
      <c r="F35" s="5" t="s">
        <v>174</v>
      </c>
      <c r="G35" s="7">
        <v>1000</v>
      </c>
      <c r="H35" s="7">
        <v>1000</v>
      </c>
      <c r="I35" s="7" t="s">
        <v>9</v>
      </c>
    </row>
    <row r="36" spans="1:9" s="6" customFormat="1" ht="47.25" x14ac:dyDescent="0.25">
      <c r="A36" s="5">
        <v>10639</v>
      </c>
      <c r="B36" s="5" t="s">
        <v>6</v>
      </c>
      <c r="C36" s="5">
        <v>100</v>
      </c>
      <c r="D36" s="5">
        <v>101</v>
      </c>
      <c r="E36" s="5">
        <v>1040102</v>
      </c>
      <c r="F36" s="5" t="s">
        <v>175</v>
      </c>
      <c r="G36" s="7">
        <v>10000</v>
      </c>
      <c r="H36" s="7">
        <v>10000</v>
      </c>
      <c r="I36" s="7" t="s">
        <v>9</v>
      </c>
    </row>
    <row r="37" spans="1:9" s="6" customFormat="1" ht="47.25" x14ac:dyDescent="0.25">
      <c r="A37" s="5">
        <v>10642</v>
      </c>
      <c r="B37" s="5" t="s">
        <v>6</v>
      </c>
      <c r="C37" s="5">
        <v>100</v>
      </c>
      <c r="D37" s="5">
        <v>101</v>
      </c>
      <c r="E37" s="5">
        <v>1030299</v>
      </c>
      <c r="F37" s="5" t="s">
        <v>176</v>
      </c>
      <c r="G37" s="7">
        <v>5000</v>
      </c>
      <c r="H37" s="7">
        <v>5000</v>
      </c>
      <c r="I37" s="7" t="s">
        <v>9</v>
      </c>
    </row>
    <row r="38" spans="1:9" s="6" customFormat="1" ht="47.25" x14ac:dyDescent="0.25">
      <c r="A38" s="5">
        <v>10654</v>
      </c>
      <c r="B38" s="5" t="s">
        <v>6</v>
      </c>
      <c r="C38" s="5">
        <v>100</v>
      </c>
      <c r="D38" s="5">
        <v>101</v>
      </c>
      <c r="E38" s="5">
        <v>1030299</v>
      </c>
      <c r="F38" s="5" t="s">
        <v>177</v>
      </c>
      <c r="G38" s="7">
        <v>24000</v>
      </c>
      <c r="H38" s="7">
        <v>24000</v>
      </c>
      <c r="I38" s="7" t="s">
        <v>9</v>
      </c>
    </row>
    <row r="39" spans="1:9" s="6" customFormat="1" ht="47.25" x14ac:dyDescent="0.25">
      <c r="A39" s="5">
        <v>10655</v>
      </c>
      <c r="B39" s="5" t="s">
        <v>6</v>
      </c>
      <c r="C39" s="5">
        <v>100</v>
      </c>
      <c r="D39" s="5">
        <v>101</v>
      </c>
      <c r="E39" s="5">
        <v>1030299</v>
      </c>
      <c r="F39" s="5" t="s">
        <v>178</v>
      </c>
      <c r="G39" s="7">
        <v>15000</v>
      </c>
      <c r="H39" s="7">
        <v>15000</v>
      </c>
      <c r="I39" s="7" t="s">
        <v>9</v>
      </c>
    </row>
    <row r="40" spans="1:9" s="6" customFormat="1" ht="47.25" x14ac:dyDescent="0.25">
      <c r="A40" s="5">
        <v>10676</v>
      </c>
      <c r="B40" s="5" t="s">
        <v>6</v>
      </c>
      <c r="C40" s="5">
        <v>100</v>
      </c>
      <c r="D40" s="5">
        <v>101</v>
      </c>
      <c r="E40" s="5">
        <v>1040102</v>
      </c>
      <c r="F40" s="5" t="s">
        <v>179</v>
      </c>
      <c r="G40" s="7">
        <v>10000</v>
      </c>
      <c r="H40" s="7">
        <v>10000</v>
      </c>
      <c r="I40" s="7" t="s">
        <v>9</v>
      </c>
    </row>
    <row r="41" spans="1:9" s="6" customFormat="1" ht="47.25" x14ac:dyDescent="0.25">
      <c r="A41" s="5">
        <v>10687</v>
      </c>
      <c r="B41" s="5" t="s">
        <v>6</v>
      </c>
      <c r="C41" s="5">
        <v>100</v>
      </c>
      <c r="D41" s="5">
        <v>101</v>
      </c>
      <c r="E41" s="5">
        <v>1030202</v>
      </c>
      <c r="F41" s="5" t="s">
        <v>180</v>
      </c>
      <c r="G41" s="7">
        <v>1000</v>
      </c>
      <c r="H41" s="7">
        <v>1000</v>
      </c>
      <c r="I41" s="7" t="s">
        <v>9</v>
      </c>
    </row>
    <row r="42" spans="1:9" s="6" customFormat="1" ht="47.25" x14ac:dyDescent="0.25">
      <c r="A42" s="5">
        <v>10688</v>
      </c>
      <c r="B42" s="5" t="s">
        <v>6</v>
      </c>
      <c r="C42" s="5">
        <v>100</v>
      </c>
      <c r="D42" s="5">
        <v>101</v>
      </c>
      <c r="E42" s="5">
        <v>1030202</v>
      </c>
      <c r="F42" s="5" t="s">
        <v>181</v>
      </c>
      <c r="G42" s="7">
        <v>1500</v>
      </c>
      <c r="H42" s="7">
        <v>1500</v>
      </c>
      <c r="I42" s="7" t="s">
        <v>9</v>
      </c>
    </row>
    <row r="43" spans="1:9" s="6" customFormat="1" ht="47.25" x14ac:dyDescent="0.25">
      <c r="A43" s="5">
        <v>10690</v>
      </c>
      <c r="B43" s="5" t="s">
        <v>6</v>
      </c>
      <c r="C43" s="5">
        <v>100</v>
      </c>
      <c r="D43" s="5">
        <v>101</v>
      </c>
      <c r="E43" s="5">
        <v>1040401</v>
      </c>
      <c r="F43" s="5" t="s">
        <v>182</v>
      </c>
      <c r="G43" s="7">
        <v>5000</v>
      </c>
      <c r="H43" s="7">
        <v>5000</v>
      </c>
      <c r="I43" s="7" t="s">
        <v>9</v>
      </c>
    </row>
    <row r="44" spans="1:9" s="6" customFormat="1" ht="94.5" x14ac:dyDescent="0.25">
      <c r="A44" s="5">
        <v>10071</v>
      </c>
      <c r="B44" s="5" t="s">
        <v>6</v>
      </c>
      <c r="C44" s="5">
        <v>100</v>
      </c>
      <c r="D44" s="5">
        <v>111</v>
      </c>
      <c r="E44" s="5">
        <v>1040102</v>
      </c>
      <c r="F44" s="5" t="s">
        <v>183</v>
      </c>
      <c r="G44" s="7">
        <v>4000</v>
      </c>
      <c r="H44" s="7">
        <v>4000</v>
      </c>
      <c r="I44" s="7" t="s">
        <v>19</v>
      </c>
    </row>
    <row r="45" spans="1:9" s="6" customFormat="1" ht="94.5" x14ac:dyDescent="0.25">
      <c r="A45" s="5">
        <v>10143</v>
      </c>
      <c r="B45" s="5" t="s">
        <v>6</v>
      </c>
      <c r="C45" s="5">
        <v>100</v>
      </c>
      <c r="D45" s="5">
        <v>101</v>
      </c>
      <c r="E45" s="5">
        <v>1030201</v>
      </c>
      <c r="F45" s="5" t="s">
        <v>184</v>
      </c>
      <c r="G45" s="7">
        <v>58000</v>
      </c>
      <c r="H45" s="7">
        <v>58000</v>
      </c>
      <c r="I45" s="7" t="s">
        <v>19</v>
      </c>
    </row>
    <row r="46" spans="1:9" s="6" customFormat="1" ht="94.5" x14ac:dyDescent="0.25">
      <c r="A46" s="5">
        <v>10144</v>
      </c>
      <c r="B46" s="5" t="s">
        <v>6</v>
      </c>
      <c r="C46" s="5">
        <v>100</v>
      </c>
      <c r="D46" s="5">
        <v>101</v>
      </c>
      <c r="E46" s="5">
        <v>1030201</v>
      </c>
      <c r="F46" s="5" t="s">
        <v>185</v>
      </c>
      <c r="G46" s="7">
        <v>10000</v>
      </c>
      <c r="H46" s="7">
        <v>10000</v>
      </c>
      <c r="I46" s="7" t="s">
        <v>19</v>
      </c>
    </row>
    <row r="47" spans="1:9" s="6" customFormat="1" ht="94.5" x14ac:dyDescent="0.25">
      <c r="A47" s="5">
        <v>10149</v>
      </c>
      <c r="B47" s="5" t="s">
        <v>6</v>
      </c>
      <c r="C47" s="5">
        <v>100</v>
      </c>
      <c r="D47" s="5">
        <v>101</v>
      </c>
      <c r="E47" s="5">
        <v>1030202</v>
      </c>
      <c r="F47" s="5" t="s">
        <v>186</v>
      </c>
      <c r="G47" s="7">
        <v>2000</v>
      </c>
      <c r="H47" s="7">
        <v>2000</v>
      </c>
      <c r="I47" s="7" t="s">
        <v>19</v>
      </c>
    </row>
    <row r="48" spans="1:9" s="6" customFormat="1" ht="94.5" x14ac:dyDescent="0.25">
      <c r="A48" s="5">
        <v>10154</v>
      </c>
      <c r="B48" s="5" t="s">
        <v>6</v>
      </c>
      <c r="C48" s="5">
        <v>100</v>
      </c>
      <c r="D48" s="5">
        <v>101</v>
      </c>
      <c r="E48" s="5">
        <v>1030201</v>
      </c>
      <c r="F48" s="5" t="s">
        <v>187</v>
      </c>
      <c r="G48" s="7">
        <v>20223.84</v>
      </c>
      <c r="H48" s="7">
        <v>20223.84</v>
      </c>
      <c r="I48" s="7" t="s">
        <v>19</v>
      </c>
    </row>
    <row r="49" spans="1:9" s="6" customFormat="1" ht="94.5" x14ac:dyDescent="0.25">
      <c r="A49" s="5">
        <v>10155</v>
      </c>
      <c r="B49" s="5" t="s">
        <v>6</v>
      </c>
      <c r="C49" s="5">
        <v>100</v>
      </c>
      <c r="D49" s="5">
        <v>101</v>
      </c>
      <c r="E49" s="5">
        <v>1030201</v>
      </c>
      <c r="F49" s="5" t="s">
        <v>188</v>
      </c>
      <c r="G49" s="7">
        <v>10000</v>
      </c>
      <c r="H49" s="7">
        <v>6000</v>
      </c>
      <c r="I49" s="7" t="s">
        <v>19</v>
      </c>
    </row>
    <row r="50" spans="1:9" s="6" customFormat="1" ht="94.5" x14ac:dyDescent="0.25">
      <c r="A50" s="5">
        <v>10174</v>
      </c>
      <c r="B50" s="5" t="s">
        <v>6</v>
      </c>
      <c r="C50" s="5">
        <v>100</v>
      </c>
      <c r="D50" s="5">
        <v>101</v>
      </c>
      <c r="E50" s="5">
        <v>1030201</v>
      </c>
      <c r="F50" s="5" t="s">
        <v>189</v>
      </c>
      <c r="G50" s="7">
        <v>3000</v>
      </c>
      <c r="H50" s="7">
        <v>3000</v>
      </c>
      <c r="I50" s="7" t="s">
        <v>19</v>
      </c>
    </row>
    <row r="51" spans="1:9" s="6" customFormat="1" ht="94.5" x14ac:dyDescent="0.25">
      <c r="A51" s="5">
        <v>10175</v>
      </c>
      <c r="B51" s="5" t="s">
        <v>6</v>
      </c>
      <c r="C51" s="5">
        <v>100</v>
      </c>
      <c r="D51" s="5">
        <v>101</v>
      </c>
      <c r="E51" s="5">
        <v>1030201</v>
      </c>
      <c r="F51" s="5" t="s">
        <v>190</v>
      </c>
      <c r="G51" s="7">
        <v>4000</v>
      </c>
      <c r="H51" s="7">
        <v>4000</v>
      </c>
      <c r="I51" s="7" t="s">
        <v>19</v>
      </c>
    </row>
    <row r="52" spans="1:9" s="6" customFormat="1" ht="94.5" x14ac:dyDescent="0.25">
      <c r="A52" s="5">
        <v>10177</v>
      </c>
      <c r="B52" s="5" t="s">
        <v>6</v>
      </c>
      <c r="C52" s="5">
        <v>100</v>
      </c>
      <c r="D52" s="5">
        <v>101</v>
      </c>
      <c r="E52" s="5">
        <v>1040102</v>
      </c>
      <c r="F52" s="5" t="s">
        <v>191</v>
      </c>
      <c r="G52" s="7">
        <v>171000</v>
      </c>
      <c r="H52" s="7">
        <v>150000</v>
      </c>
      <c r="I52" s="7" t="s">
        <v>19</v>
      </c>
    </row>
    <row r="53" spans="1:9" s="6" customFormat="1" ht="94.5" x14ac:dyDescent="0.25">
      <c r="A53" s="5">
        <v>10178</v>
      </c>
      <c r="B53" s="5" t="s">
        <v>6</v>
      </c>
      <c r="C53" s="5">
        <v>100</v>
      </c>
      <c r="D53" s="5">
        <v>101</v>
      </c>
      <c r="E53" s="5">
        <v>1040401</v>
      </c>
      <c r="F53" s="5" t="s">
        <v>192</v>
      </c>
      <c r="G53" s="7">
        <f>10000+6000</f>
        <v>16000</v>
      </c>
      <c r="H53" s="7">
        <v>10000</v>
      </c>
      <c r="I53" s="7" t="s">
        <v>19</v>
      </c>
    </row>
    <row r="54" spans="1:9" s="6" customFormat="1" ht="94.5" x14ac:dyDescent="0.25">
      <c r="A54" s="5">
        <v>10179</v>
      </c>
      <c r="B54" s="5" t="s">
        <v>6</v>
      </c>
      <c r="C54" s="5">
        <v>100</v>
      </c>
      <c r="D54" s="5">
        <v>101</v>
      </c>
      <c r="E54" s="5">
        <v>1040101</v>
      </c>
      <c r="F54" s="5" t="s">
        <v>193</v>
      </c>
      <c r="G54" s="7">
        <v>15000</v>
      </c>
      <c r="H54" s="7">
        <v>15000</v>
      </c>
      <c r="I54" s="7" t="s">
        <v>19</v>
      </c>
    </row>
    <row r="55" spans="1:9" s="6" customFormat="1" ht="94.5" x14ac:dyDescent="0.25">
      <c r="A55" s="5">
        <v>10181</v>
      </c>
      <c r="B55" s="5" t="s">
        <v>6</v>
      </c>
      <c r="C55" s="5">
        <v>100</v>
      </c>
      <c r="D55" s="5">
        <v>101</v>
      </c>
      <c r="E55" s="5">
        <v>1040399</v>
      </c>
      <c r="F55" s="5" t="s">
        <v>194</v>
      </c>
      <c r="G55" s="7">
        <f>10000-6000</f>
        <v>4000</v>
      </c>
      <c r="H55" s="7">
        <v>10000</v>
      </c>
      <c r="I55" s="7" t="s">
        <v>19</v>
      </c>
    </row>
    <row r="56" spans="1:9" s="6" customFormat="1" ht="94.5" x14ac:dyDescent="0.25">
      <c r="A56" s="5">
        <v>10182</v>
      </c>
      <c r="B56" s="5" t="s">
        <v>6</v>
      </c>
      <c r="C56" s="5">
        <v>100</v>
      </c>
      <c r="D56" s="5">
        <v>101</v>
      </c>
      <c r="E56" s="5">
        <v>1030202</v>
      </c>
      <c r="F56" s="5" t="s">
        <v>195</v>
      </c>
      <c r="G56" s="7">
        <v>1000</v>
      </c>
      <c r="H56" s="7">
        <v>1000</v>
      </c>
      <c r="I56" s="5" t="s">
        <v>19</v>
      </c>
    </row>
    <row r="57" spans="1:9" s="6" customFormat="1" ht="94.5" x14ac:dyDescent="0.25">
      <c r="A57" s="5">
        <v>10362</v>
      </c>
      <c r="B57" s="5" t="s">
        <v>6</v>
      </c>
      <c r="C57" s="5">
        <v>100</v>
      </c>
      <c r="D57" s="5">
        <v>101</v>
      </c>
      <c r="E57" s="5">
        <v>1030210</v>
      </c>
      <c r="F57" s="5" t="s">
        <v>196</v>
      </c>
      <c r="G57" s="7">
        <v>3000</v>
      </c>
      <c r="H57" s="7">
        <v>3000</v>
      </c>
      <c r="I57" s="7" t="s">
        <v>19</v>
      </c>
    </row>
    <row r="58" spans="1:9" s="6" customFormat="1" ht="94.5" x14ac:dyDescent="0.25">
      <c r="A58" s="5">
        <v>10364</v>
      </c>
      <c r="B58" s="5" t="s">
        <v>6</v>
      </c>
      <c r="C58" s="5">
        <v>100</v>
      </c>
      <c r="D58" s="5">
        <v>101</v>
      </c>
      <c r="E58" s="5">
        <v>1030211</v>
      </c>
      <c r="F58" s="5" t="s">
        <v>197</v>
      </c>
      <c r="G58" s="7">
        <v>15000</v>
      </c>
      <c r="H58" s="7">
        <v>15000</v>
      </c>
      <c r="I58" s="7" t="s">
        <v>19</v>
      </c>
    </row>
    <row r="59" spans="1:9" s="6" customFormat="1" ht="94.5" x14ac:dyDescent="0.25">
      <c r="A59" s="5">
        <v>10382</v>
      </c>
      <c r="B59" s="5" t="s">
        <v>6</v>
      </c>
      <c r="C59" s="5">
        <v>100</v>
      </c>
      <c r="D59" s="5">
        <v>101</v>
      </c>
      <c r="E59" s="5">
        <v>1030202</v>
      </c>
      <c r="F59" s="5" t="s">
        <v>198</v>
      </c>
      <c r="G59" s="7">
        <v>2000</v>
      </c>
      <c r="H59" s="7">
        <v>2000</v>
      </c>
      <c r="I59" s="7" t="s">
        <v>19</v>
      </c>
    </row>
    <row r="60" spans="1:9" s="6" customFormat="1" ht="94.5" x14ac:dyDescent="0.25">
      <c r="A60" s="5">
        <v>10383</v>
      </c>
      <c r="B60" s="5" t="s">
        <v>6</v>
      </c>
      <c r="C60" s="5">
        <v>100</v>
      </c>
      <c r="D60" s="5">
        <v>101</v>
      </c>
      <c r="E60" s="5">
        <v>1030213</v>
      </c>
      <c r="F60" s="5" t="s">
        <v>199</v>
      </c>
      <c r="G60" s="7">
        <v>1000</v>
      </c>
      <c r="H60" s="7">
        <v>1000</v>
      </c>
      <c r="I60" s="7" t="s">
        <v>19</v>
      </c>
    </row>
    <row r="61" spans="1:9" s="6" customFormat="1" ht="94.5" x14ac:dyDescent="0.25">
      <c r="A61" s="5">
        <v>10384</v>
      </c>
      <c r="B61" s="5" t="s">
        <v>6</v>
      </c>
      <c r="C61" s="5">
        <v>100</v>
      </c>
      <c r="D61" s="5">
        <v>101</v>
      </c>
      <c r="E61" s="5">
        <v>1030202</v>
      </c>
      <c r="F61" s="5" t="s">
        <v>200</v>
      </c>
      <c r="G61" s="7">
        <v>2000</v>
      </c>
      <c r="H61" s="7">
        <v>2000</v>
      </c>
      <c r="I61" s="7" t="s">
        <v>19</v>
      </c>
    </row>
    <row r="62" spans="1:9" s="6" customFormat="1" ht="94.5" x14ac:dyDescent="0.25">
      <c r="A62" s="5">
        <v>10677</v>
      </c>
      <c r="B62" s="5" t="s">
        <v>6</v>
      </c>
      <c r="C62" s="5">
        <v>100</v>
      </c>
      <c r="D62" s="5">
        <v>101</v>
      </c>
      <c r="E62" s="5">
        <v>1030299</v>
      </c>
      <c r="F62" s="5" t="s">
        <v>201</v>
      </c>
      <c r="G62" s="7">
        <v>700</v>
      </c>
      <c r="H62" s="7">
        <v>700</v>
      </c>
      <c r="I62" s="7" t="s">
        <v>19</v>
      </c>
    </row>
    <row r="63" spans="1:9" s="6" customFormat="1" ht="31.5" x14ac:dyDescent="0.25">
      <c r="A63" s="5">
        <v>10405</v>
      </c>
      <c r="B63" s="5" t="s">
        <v>6</v>
      </c>
      <c r="C63" s="5">
        <v>100</v>
      </c>
      <c r="D63" s="5">
        <v>111</v>
      </c>
      <c r="E63" s="5">
        <v>1040205</v>
      </c>
      <c r="F63" s="5" t="s">
        <v>202</v>
      </c>
      <c r="G63" s="7">
        <v>2000</v>
      </c>
      <c r="H63" s="7">
        <v>0</v>
      </c>
      <c r="I63" s="7" t="s">
        <v>26</v>
      </c>
    </row>
    <row r="64" spans="1:9" s="6" customFormat="1" x14ac:dyDescent="0.25">
      <c r="A64" s="5">
        <v>10011</v>
      </c>
      <c r="B64" s="5" t="s">
        <v>6</v>
      </c>
      <c r="C64" s="5">
        <v>100</v>
      </c>
      <c r="D64" s="5">
        <v>101</v>
      </c>
      <c r="E64" s="5">
        <v>1030201</v>
      </c>
      <c r="F64" s="5" t="s">
        <v>203</v>
      </c>
      <c r="G64" s="7">
        <v>6000</v>
      </c>
      <c r="H64" s="7">
        <v>6000</v>
      </c>
      <c r="I64" s="7" t="s">
        <v>424</v>
      </c>
    </row>
    <row r="65" spans="1:9" x14ac:dyDescent="0.25">
      <c r="A65" s="12">
        <v>10015</v>
      </c>
      <c r="B65" s="12" t="s">
        <v>6</v>
      </c>
      <c r="C65" s="12">
        <v>100</v>
      </c>
      <c r="D65" s="12">
        <v>101</v>
      </c>
      <c r="E65" s="12">
        <v>1030201</v>
      </c>
      <c r="F65" s="12" t="s">
        <v>204</v>
      </c>
      <c r="G65" s="14">
        <f>5575000-35000</f>
        <v>5540000</v>
      </c>
      <c r="H65" s="14">
        <v>5653000</v>
      </c>
      <c r="I65" s="7" t="s">
        <v>424</v>
      </c>
    </row>
    <row r="66" spans="1:9" s="6" customFormat="1" x14ac:dyDescent="0.25">
      <c r="A66" s="5">
        <v>10016</v>
      </c>
      <c r="B66" s="5" t="s">
        <v>6</v>
      </c>
      <c r="C66" s="5">
        <v>100</v>
      </c>
      <c r="D66" s="5">
        <v>101</v>
      </c>
      <c r="E66" s="5">
        <v>1020101</v>
      </c>
      <c r="F66" s="5" t="s">
        <v>205</v>
      </c>
      <c r="G66" s="7">
        <v>474000</v>
      </c>
      <c r="H66" s="7">
        <v>480000</v>
      </c>
      <c r="I66" s="7" t="s">
        <v>424</v>
      </c>
    </row>
    <row r="67" spans="1:9" s="6" customFormat="1" ht="31.5" x14ac:dyDescent="0.25">
      <c r="A67" s="5">
        <v>10019</v>
      </c>
      <c r="B67" s="5" t="s">
        <v>6</v>
      </c>
      <c r="C67" s="5">
        <v>100</v>
      </c>
      <c r="D67" s="5">
        <v>101</v>
      </c>
      <c r="E67" s="5">
        <v>1040104</v>
      </c>
      <c r="F67" s="5" t="s">
        <v>206</v>
      </c>
      <c r="G67" s="7">
        <v>205000</v>
      </c>
      <c r="H67" s="7">
        <v>205000</v>
      </c>
      <c r="I67" s="7" t="s">
        <v>424</v>
      </c>
    </row>
    <row r="68" spans="1:9" s="6" customFormat="1" ht="31.5" x14ac:dyDescent="0.25">
      <c r="A68" s="5">
        <v>10033</v>
      </c>
      <c r="B68" s="5" t="s">
        <v>6</v>
      </c>
      <c r="C68" s="5">
        <v>100</v>
      </c>
      <c r="D68" s="5">
        <v>101</v>
      </c>
      <c r="E68" s="5">
        <v>1020101</v>
      </c>
      <c r="F68" s="5" t="s">
        <v>207</v>
      </c>
      <c r="G68" s="7">
        <v>5100</v>
      </c>
      <c r="H68" s="7">
        <v>5100</v>
      </c>
      <c r="I68" s="7" t="s">
        <v>424</v>
      </c>
    </row>
    <row r="69" spans="1:9" s="6" customFormat="1" ht="47.25" x14ac:dyDescent="0.25">
      <c r="A69" s="5">
        <v>10063</v>
      </c>
      <c r="B69" s="5" t="s">
        <v>6</v>
      </c>
      <c r="C69" s="5">
        <v>100</v>
      </c>
      <c r="D69" s="5">
        <v>101</v>
      </c>
      <c r="E69" s="5">
        <v>1040101</v>
      </c>
      <c r="F69" s="5" t="s">
        <v>208</v>
      </c>
      <c r="G69" s="7">
        <v>210000</v>
      </c>
      <c r="H69" s="7">
        <v>210000</v>
      </c>
      <c r="I69" s="7" t="s">
        <v>424</v>
      </c>
    </row>
    <row r="70" spans="1:9" s="6" customFormat="1" ht="31.5" x14ac:dyDescent="0.25">
      <c r="A70" s="5">
        <v>10069</v>
      </c>
      <c r="B70" s="5" t="s">
        <v>6</v>
      </c>
      <c r="C70" s="5">
        <v>100</v>
      </c>
      <c r="D70" s="5">
        <v>110</v>
      </c>
      <c r="E70" s="5">
        <v>1020101</v>
      </c>
      <c r="F70" s="5" t="s">
        <v>209</v>
      </c>
      <c r="G70" s="7">
        <v>1275</v>
      </c>
      <c r="H70" s="7">
        <v>1275</v>
      </c>
      <c r="I70" s="7" t="s">
        <v>424</v>
      </c>
    </row>
    <row r="71" spans="1:9" s="6" customFormat="1" ht="31.5" x14ac:dyDescent="0.25">
      <c r="A71" s="5">
        <v>10070</v>
      </c>
      <c r="B71" s="5" t="s">
        <v>6</v>
      </c>
      <c r="C71" s="5">
        <v>100</v>
      </c>
      <c r="D71" s="5">
        <v>110</v>
      </c>
      <c r="E71" s="5">
        <v>1010201</v>
      </c>
      <c r="F71" s="5" t="s">
        <v>210</v>
      </c>
      <c r="G71" s="7">
        <v>380</v>
      </c>
      <c r="H71" s="7">
        <v>380</v>
      </c>
      <c r="I71" s="7" t="s">
        <v>424</v>
      </c>
    </row>
    <row r="72" spans="1:9" s="6" customFormat="1" x14ac:dyDescent="0.25">
      <c r="A72" s="5">
        <v>10105</v>
      </c>
      <c r="B72" s="5" t="s">
        <v>6</v>
      </c>
      <c r="C72" s="5">
        <v>100</v>
      </c>
      <c r="D72" s="5">
        <v>101</v>
      </c>
      <c r="E72" s="5">
        <v>1020101</v>
      </c>
      <c r="F72" s="5" t="s">
        <v>211</v>
      </c>
      <c r="G72" s="7">
        <v>6100</v>
      </c>
      <c r="H72" s="7">
        <v>6100</v>
      </c>
      <c r="I72" s="7" t="s">
        <v>424</v>
      </c>
    </row>
    <row r="73" spans="1:9" s="6" customFormat="1" x14ac:dyDescent="0.25">
      <c r="A73" s="5">
        <v>10119</v>
      </c>
      <c r="B73" s="5" t="s">
        <v>6</v>
      </c>
      <c r="C73" s="5">
        <v>100</v>
      </c>
      <c r="D73" s="5">
        <v>101</v>
      </c>
      <c r="E73" s="5">
        <v>1020101</v>
      </c>
      <c r="F73" s="5" t="s">
        <v>212</v>
      </c>
      <c r="G73" s="7">
        <v>12050</v>
      </c>
      <c r="H73" s="7">
        <v>12050</v>
      </c>
      <c r="I73" s="7" t="s">
        <v>424</v>
      </c>
    </row>
    <row r="74" spans="1:9" s="6" customFormat="1" x14ac:dyDescent="0.25">
      <c r="A74" s="5">
        <v>10126</v>
      </c>
      <c r="B74" s="5" t="s">
        <v>6</v>
      </c>
      <c r="C74" s="5">
        <v>100</v>
      </c>
      <c r="D74" s="5">
        <v>101</v>
      </c>
      <c r="E74" s="5">
        <v>1020101</v>
      </c>
      <c r="F74" s="5" t="s">
        <v>213</v>
      </c>
      <c r="G74" s="7">
        <v>1615</v>
      </c>
      <c r="H74" s="7">
        <v>1615</v>
      </c>
      <c r="I74" s="7" t="s">
        <v>424</v>
      </c>
    </row>
    <row r="75" spans="1:9" s="6" customFormat="1" x14ac:dyDescent="0.25">
      <c r="A75" s="5">
        <v>10145</v>
      </c>
      <c r="B75" s="5" t="s">
        <v>6</v>
      </c>
      <c r="C75" s="5">
        <v>100</v>
      </c>
      <c r="D75" s="5">
        <v>101</v>
      </c>
      <c r="E75" s="5">
        <v>1020101</v>
      </c>
      <c r="F75" s="5" t="s">
        <v>214</v>
      </c>
      <c r="G75" s="7">
        <v>5780</v>
      </c>
      <c r="H75" s="7">
        <v>5780</v>
      </c>
      <c r="I75" s="7" t="s">
        <v>424</v>
      </c>
    </row>
    <row r="76" spans="1:9" s="6" customFormat="1" x14ac:dyDescent="0.25">
      <c r="A76" s="5">
        <v>10156</v>
      </c>
      <c r="B76" s="5" t="s">
        <v>6</v>
      </c>
      <c r="C76" s="5">
        <v>100</v>
      </c>
      <c r="D76" s="5">
        <v>101</v>
      </c>
      <c r="E76" s="5">
        <v>1020101</v>
      </c>
      <c r="F76" s="5" t="s">
        <v>215</v>
      </c>
      <c r="G76" s="7">
        <v>2570</v>
      </c>
      <c r="H76" s="7">
        <v>2570</v>
      </c>
      <c r="I76" s="7" t="s">
        <v>424</v>
      </c>
    </row>
    <row r="77" spans="1:9" s="6" customFormat="1" x14ac:dyDescent="0.25">
      <c r="A77" s="5">
        <v>10176</v>
      </c>
      <c r="B77" s="5" t="s">
        <v>6</v>
      </c>
      <c r="C77" s="5">
        <v>100</v>
      </c>
      <c r="D77" s="5">
        <v>101</v>
      </c>
      <c r="E77" s="5">
        <v>1020101</v>
      </c>
      <c r="F77" s="5" t="s">
        <v>216</v>
      </c>
      <c r="G77" s="7">
        <v>595</v>
      </c>
      <c r="H77" s="7">
        <v>595</v>
      </c>
      <c r="I77" s="7" t="s">
        <v>424</v>
      </c>
    </row>
    <row r="78" spans="1:9" s="6" customFormat="1" x14ac:dyDescent="0.25">
      <c r="A78" s="5">
        <v>10189</v>
      </c>
      <c r="B78" s="5" t="s">
        <v>6</v>
      </c>
      <c r="C78" s="5">
        <v>100</v>
      </c>
      <c r="D78" s="5">
        <v>101</v>
      </c>
      <c r="E78" s="5">
        <v>1020101</v>
      </c>
      <c r="F78" s="5" t="s">
        <v>217</v>
      </c>
      <c r="G78" s="7">
        <v>510</v>
      </c>
      <c r="H78" s="7">
        <v>510</v>
      </c>
      <c r="I78" s="7" t="s">
        <v>424</v>
      </c>
    </row>
    <row r="79" spans="1:9" s="6" customFormat="1" x14ac:dyDescent="0.25">
      <c r="A79" s="5">
        <v>10192</v>
      </c>
      <c r="B79" s="5" t="s">
        <v>6</v>
      </c>
      <c r="C79" s="5">
        <v>100</v>
      </c>
      <c r="D79" s="5">
        <v>101</v>
      </c>
      <c r="E79" s="5">
        <v>1020101</v>
      </c>
      <c r="F79" s="5" t="s">
        <v>218</v>
      </c>
      <c r="G79" s="7">
        <v>4673</v>
      </c>
      <c r="H79" s="7">
        <v>4673</v>
      </c>
      <c r="I79" s="7" t="s">
        <v>424</v>
      </c>
    </row>
    <row r="80" spans="1:9" s="6" customFormat="1" x14ac:dyDescent="0.25">
      <c r="A80" s="5">
        <v>10228</v>
      </c>
      <c r="B80" s="5" t="s">
        <v>6</v>
      </c>
      <c r="C80" s="5">
        <v>100</v>
      </c>
      <c r="D80" s="5">
        <v>103</v>
      </c>
      <c r="E80" s="5">
        <v>1030217</v>
      </c>
      <c r="F80" s="5" t="s">
        <v>219</v>
      </c>
      <c r="G80" s="7">
        <v>800</v>
      </c>
      <c r="H80" s="7">
        <v>800</v>
      </c>
      <c r="I80" s="7" t="s">
        <v>424</v>
      </c>
    </row>
    <row r="81" spans="1:9" s="6" customFormat="1" ht="31.5" x14ac:dyDescent="0.25">
      <c r="A81" s="5">
        <v>10229</v>
      </c>
      <c r="B81" s="5" t="s">
        <v>6</v>
      </c>
      <c r="C81" s="5">
        <v>100</v>
      </c>
      <c r="D81" s="5">
        <v>103</v>
      </c>
      <c r="E81" s="5">
        <v>1020199</v>
      </c>
      <c r="F81" s="5" t="s">
        <v>220</v>
      </c>
      <c r="G81" s="7">
        <v>500</v>
      </c>
      <c r="H81" s="7">
        <v>500</v>
      </c>
      <c r="I81" s="7" t="s">
        <v>424</v>
      </c>
    </row>
    <row r="82" spans="1:9" s="6" customFormat="1" ht="31.5" x14ac:dyDescent="0.25">
      <c r="A82" s="5">
        <v>10347</v>
      </c>
      <c r="B82" s="5" t="s">
        <v>6</v>
      </c>
      <c r="C82" s="5">
        <v>100</v>
      </c>
      <c r="D82" s="5">
        <v>103</v>
      </c>
      <c r="E82" s="5">
        <v>1020102</v>
      </c>
      <c r="F82" s="5" t="s">
        <v>221</v>
      </c>
      <c r="G82" s="7">
        <v>1000</v>
      </c>
      <c r="H82" s="7">
        <v>1000</v>
      </c>
      <c r="I82" s="7" t="s">
        <v>424</v>
      </c>
    </row>
    <row r="83" spans="1:9" s="6" customFormat="1" ht="31.5" x14ac:dyDescent="0.25">
      <c r="A83" s="5">
        <v>10349</v>
      </c>
      <c r="B83" s="5" t="s">
        <v>6</v>
      </c>
      <c r="C83" s="5">
        <v>100</v>
      </c>
      <c r="D83" s="5">
        <v>103</v>
      </c>
      <c r="E83" s="5">
        <v>1030216</v>
      </c>
      <c r="F83" s="5" t="s">
        <v>222</v>
      </c>
      <c r="G83" s="7">
        <v>500</v>
      </c>
      <c r="H83" s="7">
        <v>500</v>
      </c>
      <c r="I83" s="7" t="s">
        <v>424</v>
      </c>
    </row>
    <row r="84" spans="1:9" s="6" customFormat="1" x14ac:dyDescent="0.25">
      <c r="A84" s="5">
        <v>10351</v>
      </c>
      <c r="B84" s="5" t="s">
        <v>6</v>
      </c>
      <c r="C84" s="5">
        <v>100</v>
      </c>
      <c r="D84" s="5">
        <v>103</v>
      </c>
      <c r="E84" s="5">
        <v>1030205</v>
      </c>
      <c r="F84" s="5" t="s">
        <v>223</v>
      </c>
      <c r="G84" s="7">
        <v>412</v>
      </c>
      <c r="H84" s="7">
        <v>412</v>
      </c>
      <c r="I84" s="7" t="s">
        <v>424</v>
      </c>
    </row>
    <row r="85" spans="1:9" s="6" customFormat="1" ht="31.5" x14ac:dyDescent="0.25">
      <c r="A85" s="5">
        <v>10371</v>
      </c>
      <c r="B85" s="5" t="s">
        <v>6</v>
      </c>
      <c r="C85" s="5">
        <v>100</v>
      </c>
      <c r="D85" s="5">
        <v>101</v>
      </c>
      <c r="E85" s="5">
        <v>1020101</v>
      </c>
      <c r="F85" s="5" t="s">
        <v>224</v>
      </c>
      <c r="G85" s="7">
        <v>4673</v>
      </c>
      <c r="H85" s="7">
        <v>4673</v>
      </c>
      <c r="I85" s="7" t="s">
        <v>424</v>
      </c>
    </row>
    <row r="86" spans="1:9" s="6" customFormat="1" ht="31.5" x14ac:dyDescent="0.25">
      <c r="A86" s="5">
        <v>10386</v>
      </c>
      <c r="B86" s="5" t="s">
        <v>6</v>
      </c>
      <c r="C86" s="5">
        <v>100</v>
      </c>
      <c r="D86" s="5">
        <v>103</v>
      </c>
      <c r="E86" s="5">
        <v>1030299</v>
      </c>
      <c r="F86" s="5" t="s">
        <v>225</v>
      </c>
      <c r="G86" s="7">
        <v>500</v>
      </c>
      <c r="H86" s="7">
        <v>500</v>
      </c>
      <c r="I86" s="7" t="s">
        <v>424</v>
      </c>
    </row>
    <row r="87" spans="1:9" s="6" customFormat="1" ht="31.5" x14ac:dyDescent="0.25">
      <c r="A87" s="5">
        <v>10388</v>
      </c>
      <c r="B87" s="5" t="s">
        <v>6</v>
      </c>
      <c r="C87" s="5">
        <v>100</v>
      </c>
      <c r="D87" s="5">
        <v>103</v>
      </c>
      <c r="E87" s="5">
        <v>1030213</v>
      </c>
      <c r="F87" s="5" t="s">
        <v>226</v>
      </c>
      <c r="G87" s="7">
        <v>250</v>
      </c>
      <c r="H87" s="7">
        <v>250</v>
      </c>
      <c r="I87" s="7" t="s">
        <v>424</v>
      </c>
    </row>
    <row r="88" spans="1:9" s="6" customFormat="1" ht="31.5" x14ac:dyDescent="0.25">
      <c r="A88" s="5">
        <v>10556</v>
      </c>
      <c r="B88" s="5" t="s">
        <v>6</v>
      </c>
      <c r="C88" s="5">
        <v>100</v>
      </c>
      <c r="D88" s="5">
        <v>101</v>
      </c>
      <c r="E88" s="5">
        <v>1030211</v>
      </c>
      <c r="F88" s="5" t="s">
        <v>227</v>
      </c>
      <c r="G88" s="7">
        <v>1000</v>
      </c>
      <c r="H88" s="7">
        <v>1000</v>
      </c>
      <c r="I88" s="7" t="s">
        <v>424</v>
      </c>
    </row>
    <row r="89" spans="1:9" s="6" customFormat="1" ht="47.25" x14ac:dyDescent="0.25">
      <c r="A89" s="5">
        <v>10574</v>
      </c>
      <c r="B89" s="5" t="s">
        <v>6</v>
      </c>
      <c r="C89" s="5">
        <v>100</v>
      </c>
      <c r="D89" s="5">
        <v>103</v>
      </c>
      <c r="E89" s="5">
        <v>1030209</v>
      </c>
      <c r="F89" s="5" t="s">
        <v>228</v>
      </c>
      <c r="G89" s="7">
        <v>500</v>
      </c>
      <c r="H89" s="7">
        <v>500</v>
      </c>
      <c r="I89" s="7" t="s">
        <v>424</v>
      </c>
    </row>
    <row r="90" spans="1:9" s="6" customFormat="1" ht="31.5" x14ac:dyDescent="0.25">
      <c r="A90" s="5">
        <v>10598</v>
      </c>
      <c r="B90" s="5" t="s">
        <v>6</v>
      </c>
      <c r="C90" s="5">
        <v>100</v>
      </c>
      <c r="D90" s="5">
        <v>101</v>
      </c>
      <c r="E90" s="5">
        <v>1020101</v>
      </c>
      <c r="F90" s="5" t="s">
        <v>229</v>
      </c>
      <c r="G90" s="7">
        <v>85</v>
      </c>
      <c r="H90" s="7">
        <v>85</v>
      </c>
      <c r="I90" s="7" t="s">
        <v>424</v>
      </c>
    </row>
    <row r="91" spans="1:9" s="6" customFormat="1" x14ac:dyDescent="0.25">
      <c r="A91" s="5">
        <v>10601</v>
      </c>
      <c r="B91" s="5" t="s">
        <v>6</v>
      </c>
      <c r="C91" s="5">
        <v>100</v>
      </c>
      <c r="D91" s="5">
        <v>103</v>
      </c>
      <c r="E91" s="5">
        <v>1020102</v>
      </c>
      <c r="F91" s="5" t="s">
        <v>230</v>
      </c>
      <c r="G91" s="7">
        <v>8700</v>
      </c>
      <c r="H91" s="7">
        <v>8700</v>
      </c>
      <c r="I91" s="7" t="s">
        <v>424</v>
      </c>
    </row>
    <row r="92" spans="1:9" s="6" customFormat="1" ht="47.25" x14ac:dyDescent="0.25">
      <c r="A92" s="5">
        <v>10603</v>
      </c>
      <c r="B92" s="5" t="s">
        <v>6</v>
      </c>
      <c r="C92" s="5">
        <v>100</v>
      </c>
      <c r="D92" s="5">
        <v>101</v>
      </c>
      <c r="E92" s="5">
        <v>1100301</v>
      </c>
      <c r="F92" s="5" t="s">
        <v>231</v>
      </c>
      <c r="G92" s="7">
        <v>2000</v>
      </c>
      <c r="H92" s="7">
        <v>2000</v>
      </c>
      <c r="I92" s="7" t="s">
        <v>424</v>
      </c>
    </row>
    <row r="93" spans="1:9" s="6" customFormat="1" ht="31.5" x14ac:dyDescent="0.25">
      <c r="A93" s="5">
        <v>10604</v>
      </c>
      <c r="B93" s="5" t="s">
        <v>6</v>
      </c>
      <c r="C93" s="5">
        <v>100</v>
      </c>
      <c r="D93" s="5">
        <v>101</v>
      </c>
      <c r="E93" s="5">
        <v>1020101</v>
      </c>
      <c r="F93" s="5" t="s">
        <v>232</v>
      </c>
      <c r="G93" s="7">
        <v>270</v>
      </c>
      <c r="H93" s="7">
        <v>270</v>
      </c>
      <c r="I93" s="7" t="s">
        <v>424</v>
      </c>
    </row>
    <row r="94" spans="1:9" s="6" customFormat="1" ht="31.5" x14ac:dyDescent="0.25">
      <c r="A94" s="5">
        <v>10605</v>
      </c>
      <c r="B94" s="5" t="s">
        <v>6</v>
      </c>
      <c r="C94" s="5">
        <v>100</v>
      </c>
      <c r="D94" s="5">
        <v>101</v>
      </c>
      <c r="E94" s="5">
        <v>1030211</v>
      </c>
      <c r="F94" s="5" t="s">
        <v>233</v>
      </c>
      <c r="G94" s="7">
        <v>100</v>
      </c>
      <c r="H94" s="7">
        <v>100</v>
      </c>
      <c r="I94" s="7" t="s">
        <v>424</v>
      </c>
    </row>
    <row r="95" spans="1:9" s="6" customFormat="1" ht="47.25" x14ac:dyDescent="0.25">
      <c r="A95" s="5">
        <v>10609</v>
      </c>
      <c r="B95" s="5" t="s">
        <v>6</v>
      </c>
      <c r="C95" s="5">
        <v>100</v>
      </c>
      <c r="D95" s="5">
        <v>101</v>
      </c>
      <c r="E95" s="5">
        <v>1020101</v>
      </c>
      <c r="F95" s="5" t="s">
        <v>234</v>
      </c>
      <c r="G95" s="7">
        <v>1530</v>
      </c>
      <c r="H95" s="7">
        <v>1530</v>
      </c>
      <c r="I95" s="7" t="s">
        <v>424</v>
      </c>
    </row>
    <row r="96" spans="1:9" s="6" customFormat="1" ht="47.25" x14ac:dyDescent="0.25">
      <c r="A96" s="5">
        <v>10611</v>
      </c>
      <c r="B96" s="5" t="s">
        <v>6</v>
      </c>
      <c r="C96" s="5">
        <v>100</v>
      </c>
      <c r="D96" s="5">
        <v>101</v>
      </c>
      <c r="E96" s="5">
        <v>1030211</v>
      </c>
      <c r="F96" s="5" t="s">
        <v>235</v>
      </c>
      <c r="G96" s="7">
        <v>700</v>
      </c>
      <c r="H96" s="7">
        <v>700</v>
      </c>
      <c r="I96" s="7" t="s">
        <v>424</v>
      </c>
    </row>
    <row r="97" spans="1:9" x14ac:dyDescent="0.25">
      <c r="A97" s="12">
        <v>10663</v>
      </c>
      <c r="B97" s="12" t="s">
        <v>6</v>
      </c>
      <c r="C97" s="12">
        <v>100</v>
      </c>
      <c r="D97" s="12">
        <v>101</v>
      </c>
      <c r="E97" s="12">
        <v>1030201</v>
      </c>
      <c r="F97" s="12" t="s">
        <v>236</v>
      </c>
      <c r="G97" s="14">
        <f>6634491.32-30000</f>
        <v>6604491.3200000003</v>
      </c>
      <c r="H97" s="14">
        <v>6623000</v>
      </c>
      <c r="I97" s="7" t="s">
        <v>424</v>
      </c>
    </row>
    <row r="98" spans="1:9" s="6" customFormat="1" x14ac:dyDescent="0.25">
      <c r="A98" s="5">
        <v>10664</v>
      </c>
      <c r="B98" s="5" t="s">
        <v>6</v>
      </c>
      <c r="C98" s="5">
        <v>100</v>
      </c>
      <c r="D98" s="5">
        <v>101</v>
      </c>
      <c r="E98" s="5">
        <v>1020101</v>
      </c>
      <c r="F98" s="5" t="s">
        <v>237</v>
      </c>
      <c r="G98" s="7">
        <v>417000</v>
      </c>
      <c r="H98" s="7">
        <v>417000</v>
      </c>
      <c r="I98" s="7" t="s">
        <v>424</v>
      </c>
    </row>
    <row r="99" spans="1:9" s="6" customFormat="1" ht="31.5" x14ac:dyDescent="0.25">
      <c r="A99" s="5">
        <v>10665</v>
      </c>
      <c r="B99" s="5" t="s">
        <v>6</v>
      </c>
      <c r="C99" s="5">
        <v>100</v>
      </c>
      <c r="D99" s="5">
        <v>103</v>
      </c>
      <c r="E99" s="5">
        <v>1030102</v>
      </c>
      <c r="F99" s="5" t="s">
        <v>238</v>
      </c>
      <c r="G99" s="7">
        <v>1000</v>
      </c>
      <c r="H99" s="7">
        <v>1000</v>
      </c>
      <c r="I99" s="7" t="s">
        <v>424</v>
      </c>
    </row>
    <row r="100" spans="1:9" s="6" customFormat="1" x14ac:dyDescent="0.25">
      <c r="A100" s="5">
        <v>10666</v>
      </c>
      <c r="B100" s="5" t="s">
        <v>6</v>
      </c>
      <c r="C100" s="5">
        <v>100</v>
      </c>
      <c r="D100" s="5">
        <v>110</v>
      </c>
      <c r="E100" s="5">
        <v>1020101</v>
      </c>
      <c r="F100" s="5" t="s">
        <v>239</v>
      </c>
      <c r="G100" s="7">
        <v>2871</v>
      </c>
      <c r="H100" s="7">
        <v>2871</v>
      </c>
      <c r="I100" s="7" t="s">
        <v>424</v>
      </c>
    </row>
    <row r="101" spans="1:9" s="6" customFormat="1" ht="31.5" x14ac:dyDescent="0.25">
      <c r="A101" s="5">
        <v>10667</v>
      </c>
      <c r="B101" s="5" t="s">
        <v>6</v>
      </c>
      <c r="C101" s="5">
        <v>100</v>
      </c>
      <c r="D101" s="5">
        <v>110</v>
      </c>
      <c r="E101" s="5">
        <v>1030211</v>
      </c>
      <c r="F101" s="5" t="s">
        <v>240</v>
      </c>
      <c r="G101" s="7">
        <v>800</v>
      </c>
      <c r="H101" s="7">
        <v>800</v>
      </c>
      <c r="I101" s="7" t="s">
        <v>424</v>
      </c>
    </row>
    <row r="102" spans="1:9" s="6" customFormat="1" ht="31.5" x14ac:dyDescent="0.25">
      <c r="A102" s="5">
        <v>20052</v>
      </c>
      <c r="B102" s="5" t="s">
        <v>6</v>
      </c>
      <c r="C102" s="5">
        <v>100</v>
      </c>
      <c r="D102" s="5">
        <v>103</v>
      </c>
      <c r="E102" s="5">
        <v>2020105</v>
      </c>
      <c r="F102" s="5" t="s">
        <v>241</v>
      </c>
      <c r="G102" s="7">
        <v>1000</v>
      </c>
      <c r="H102" s="7">
        <v>1000</v>
      </c>
      <c r="I102" s="7" t="s">
        <v>424</v>
      </c>
    </row>
    <row r="103" spans="1:9" s="6" customFormat="1" ht="31.5" x14ac:dyDescent="0.25">
      <c r="A103" s="5">
        <v>20053</v>
      </c>
      <c r="B103" s="5" t="s">
        <v>6</v>
      </c>
      <c r="C103" s="5">
        <v>100</v>
      </c>
      <c r="D103" s="5">
        <v>103</v>
      </c>
      <c r="E103" s="5">
        <v>2020107</v>
      </c>
      <c r="F103" s="5" t="s">
        <v>242</v>
      </c>
      <c r="G103" s="7">
        <v>700</v>
      </c>
      <c r="H103" s="7">
        <v>700</v>
      </c>
      <c r="I103" s="7" t="s">
        <v>424</v>
      </c>
    </row>
    <row r="104" spans="1:9" s="6" customFormat="1" ht="31.5" x14ac:dyDescent="0.25">
      <c r="A104" s="5">
        <v>20054</v>
      </c>
      <c r="B104" s="5" t="s">
        <v>6</v>
      </c>
      <c r="C104" s="5">
        <v>100</v>
      </c>
      <c r="D104" s="5">
        <v>103</v>
      </c>
      <c r="E104" s="5">
        <v>2020104</v>
      </c>
      <c r="F104" s="5" t="s">
        <v>243</v>
      </c>
      <c r="G104" s="7">
        <v>700</v>
      </c>
      <c r="H104" s="7">
        <v>700</v>
      </c>
      <c r="I104" s="7" t="s">
        <v>424</v>
      </c>
    </row>
    <row r="105" spans="1:9" s="6" customFormat="1" ht="31.5" x14ac:dyDescent="0.25">
      <c r="A105" s="5">
        <v>20055</v>
      </c>
      <c r="B105" s="5" t="s">
        <v>6</v>
      </c>
      <c r="C105" s="5">
        <v>100</v>
      </c>
      <c r="D105" s="5">
        <v>103</v>
      </c>
      <c r="E105" s="5">
        <v>2020106</v>
      </c>
      <c r="F105" s="5" t="s">
        <v>244</v>
      </c>
      <c r="G105" s="7">
        <v>600</v>
      </c>
      <c r="H105" s="7">
        <v>600</v>
      </c>
      <c r="I105" s="7" t="s">
        <v>424</v>
      </c>
    </row>
    <row r="106" spans="1:9" s="6" customFormat="1" x14ac:dyDescent="0.25">
      <c r="A106" s="5">
        <v>70004</v>
      </c>
      <c r="B106" s="5" t="s">
        <v>6</v>
      </c>
      <c r="C106" s="5">
        <v>9900</v>
      </c>
      <c r="D106" s="5">
        <v>9901</v>
      </c>
      <c r="E106" s="5">
        <v>7010101</v>
      </c>
      <c r="F106" s="5" t="s">
        <v>66</v>
      </c>
      <c r="G106" s="7">
        <v>15000</v>
      </c>
      <c r="H106" s="7">
        <v>15000</v>
      </c>
      <c r="I106" s="7" t="s">
        <v>424</v>
      </c>
    </row>
    <row r="107" spans="1:9" s="6" customFormat="1" ht="47.25" x14ac:dyDescent="0.25">
      <c r="A107" s="5">
        <v>70005</v>
      </c>
      <c r="B107" s="5" t="s">
        <v>6</v>
      </c>
      <c r="C107" s="5">
        <v>9900</v>
      </c>
      <c r="D107" s="5">
        <v>9901</v>
      </c>
      <c r="E107" s="5">
        <v>7010201</v>
      </c>
      <c r="F107" s="5" t="s">
        <v>245</v>
      </c>
      <c r="G107" s="7">
        <v>3200000</v>
      </c>
      <c r="H107" s="7">
        <v>3200000</v>
      </c>
      <c r="I107" s="7" t="s">
        <v>424</v>
      </c>
    </row>
    <row r="108" spans="1:9" s="6" customFormat="1" ht="31.5" x14ac:dyDescent="0.25">
      <c r="A108" s="5">
        <v>70006</v>
      </c>
      <c r="B108" s="5" t="s">
        <v>6</v>
      </c>
      <c r="C108" s="5">
        <v>9900</v>
      </c>
      <c r="D108" s="5">
        <v>9901</v>
      </c>
      <c r="E108" s="5">
        <v>7010301</v>
      </c>
      <c r="F108" s="5" t="s">
        <v>72</v>
      </c>
      <c r="G108" s="7">
        <v>30000</v>
      </c>
      <c r="H108" s="7">
        <v>30000</v>
      </c>
      <c r="I108" s="7" t="s">
        <v>424</v>
      </c>
    </row>
    <row r="109" spans="1:9" s="6" customFormat="1" ht="31.5" x14ac:dyDescent="0.25">
      <c r="A109" s="5">
        <v>70007</v>
      </c>
      <c r="B109" s="5" t="s">
        <v>6</v>
      </c>
      <c r="C109" s="5">
        <v>9900</v>
      </c>
      <c r="D109" s="5">
        <v>9901</v>
      </c>
      <c r="E109" s="5">
        <v>7010102</v>
      </c>
      <c r="F109" s="5" t="s">
        <v>246</v>
      </c>
      <c r="G109" s="7">
        <v>1070006.27</v>
      </c>
      <c r="H109" s="7">
        <v>1070009.92</v>
      </c>
      <c r="I109" s="7" t="s">
        <v>424</v>
      </c>
    </row>
    <row r="110" spans="1:9" s="6" customFormat="1" ht="31.5" x14ac:dyDescent="0.25">
      <c r="A110" s="5">
        <v>70010</v>
      </c>
      <c r="B110" s="5" t="s">
        <v>6</v>
      </c>
      <c r="C110" s="5">
        <v>9900</v>
      </c>
      <c r="D110" s="5">
        <v>9901</v>
      </c>
      <c r="E110" s="5">
        <v>7010199</v>
      </c>
      <c r="F110" s="5" t="s">
        <v>247</v>
      </c>
      <c r="G110" s="7">
        <v>5000</v>
      </c>
      <c r="H110" s="7">
        <v>5000</v>
      </c>
      <c r="I110" s="7" t="s">
        <v>424</v>
      </c>
    </row>
    <row r="111" spans="1:9" s="6" customFormat="1" ht="31.5" x14ac:dyDescent="0.25">
      <c r="A111" s="5">
        <v>70013</v>
      </c>
      <c r="B111" s="5" t="s">
        <v>6</v>
      </c>
      <c r="C111" s="5">
        <v>9900</v>
      </c>
      <c r="D111" s="5">
        <v>9901</v>
      </c>
      <c r="E111" s="5">
        <v>7010302</v>
      </c>
      <c r="F111" s="5" t="s">
        <v>248</v>
      </c>
      <c r="G111" s="7">
        <v>1500</v>
      </c>
      <c r="H111" s="7">
        <v>1500</v>
      </c>
      <c r="I111" s="7" t="s">
        <v>424</v>
      </c>
    </row>
    <row r="112" spans="1:9" s="6" customFormat="1" ht="31.5" x14ac:dyDescent="0.25">
      <c r="A112" s="5">
        <v>70014</v>
      </c>
      <c r="B112" s="5" t="s">
        <v>6</v>
      </c>
      <c r="C112" s="5">
        <v>9900</v>
      </c>
      <c r="D112" s="5">
        <v>9901</v>
      </c>
      <c r="E112" s="5">
        <v>7010202</v>
      </c>
      <c r="F112" s="5" t="s">
        <v>249</v>
      </c>
      <c r="G112" s="7">
        <v>1000</v>
      </c>
      <c r="H112" s="7">
        <v>1000</v>
      </c>
      <c r="I112" s="7" t="s">
        <v>424</v>
      </c>
    </row>
    <row r="113" spans="1:9" s="6" customFormat="1" x14ac:dyDescent="0.25">
      <c r="A113" s="5">
        <v>70016</v>
      </c>
      <c r="B113" s="5" t="s">
        <v>6</v>
      </c>
      <c r="C113" s="5">
        <v>9900</v>
      </c>
      <c r="D113" s="5">
        <v>9901</v>
      </c>
      <c r="E113" s="5">
        <v>7010199</v>
      </c>
      <c r="F113" s="5" t="s">
        <v>250</v>
      </c>
      <c r="G113" s="7">
        <v>25000</v>
      </c>
      <c r="H113" s="7">
        <v>25000</v>
      </c>
      <c r="I113" s="7" t="s">
        <v>424</v>
      </c>
    </row>
    <row r="114" spans="1:9" s="6" customFormat="1" ht="31.5" x14ac:dyDescent="0.25">
      <c r="A114" s="5">
        <v>70021</v>
      </c>
      <c r="B114" s="5" t="s">
        <v>6</v>
      </c>
      <c r="C114" s="5">
        <v>9900</v>
      </c>
      <c r="D114" s="5">
        <v>9901</v>
      </c>
      <c r="E114" s="5">
        <v>7019903</v>
      </c>
      <c r="F114" s="5" t="s">
        <v>251</v>
      </c>
      <c r="G114" s="7">
        <v>5000</v>
      </c>
      <c r="H114" s="7">
        <v>5000</v>
      </c>
      <c r="I114" s="7" t="s">
        <v>424</v>
      </c>
    </row>
    <row r="115" spans="1:9" s="6" customFormat="1" x14ac:dyDescent="0.25">
      <c r="A115" s="5">
        <v>70023</v>
      </c>
      <c r="B115" s="5" t="s">
        <v>6</v>
      </c>
      <c r="C115" s="5">
        <v>9900</v>
      </c>
      <c r="D115" s="5">
        <v>9901</v>
      </c>
      <c r="E115" s="5">
        <v>7010199</v>
      </c>
      <c r="F115" s="5" t="s">
        <v>252</v>
      </c>
      <c r="G115" s="7">
        <v>30000</v>
      </c>
      <c r="H115" s="7">
        <v>30000</v>
      </c>
      <c r="I115" s="7" t="s">
        <v>424</v>
      </c>
    </row>
    <row r="116" spans="1:9" s="6" customFormat="1" ht="31.5" x14ac:dyDescent="0.25">
      <c r="A116" s="5">
        <v>70026</v>
      </c>
      <c r="B116" s="5" t="s">
        <v>6</v>
      </c>
      <c r="C116" s="5">
        <v>9900</v>
      </c>
      <c r="D116" s="5">
        <v>9901</v>
      </c>
      <c r="E116" s="5">
        <v>7019903</v>
      </c>
      <c r="F116" s="5" t="s">
        <v>253</v>
      </c>
      <c r="G116" s="7">
        <v>25000</v>
      </c>
      <c r="H116" s="7">
        <v>25000</v>
      </c>
      <c r="I116" s="7" t="s">
        <v>424</v>
      </c>
    </row>
    <row r="117" spans="1:9" s="6" customFormat="1" x14ac:dyDescent="0.25">
      <c r="A117" s="5">
        <v>70028</v>
      </c>
      <c r="B117" s="5" t="s">
        <v>6</v>
      </c>
      <c r="C117" s="5">
        <v>9900</v>
      </c>
      <c r="D117" s="5">
        <v>9901</v>
      </c>
      <c r="E117" s="5">
        <v>7019901</v>
      </c>
      <c r="F117" s="5" t="s">
        <v>254</v>
      </c>
      <c r="G117" s="7">
        <v>50000</v>
      </c>
      <c r="H117" s="7">
        <v>50000</v>
      </c>
      <c r="I117" s="7" t="s">
        <v>424</v>
      </c>
    </row>
    <row r="118" spans="1:9" s="6" customFormat="1" x14ac:dyDescent="0.25">
      <c r="A118" s="5">
        <v>70032</v>
      </c>
      <c r="B118" s="5" t="s">
        <v>6</v>
      </c>
      <c r="C118" s="5">
        <v>9900</v>
      </c>
      <c r="D118" s="5">
        <v>9901</v>
      </c>
      <c r="E118" s="5">
        <v>7019903</v>
      </c>
      <c r="F118" s="5" t="s">
        <v>410</v>
      </c>
      <c r="G118" s="7">
        <v>10000</v>
      </c>
      <c r="H118" s="7">
        <v>10000</v>
      </c>
      <c r="I118" s="7" t="s">
        <v>424</v>
      </c>
    </row>
    <row r="119" spans="1:9" s="6" customFormat="1" ht="31.5" x14ac:dyDescent="0.25">
      <c r="A119" s="5">
        <v>70033</v>
      </c>
      <c r="B119" s="5" t="s">
        <v>6</v>
      </c>
      <c r="C119" s="5">
        <v>9900</v>
      </c>
      <c r="D119" s="5">
        <v>9901</v>
      </c>
      <c r="E119" s="5">
        <v>7010199</v>
      </c>
      <c r="F119" s="5" t="s">
        <v>255</v>
      </c>
      <c r="G119" s="7">
        <v>215650</v>
      </c>
      <c r="H119" s="7">
        <v>217000</v>
      </c>
      <c r="I119" s="7" t="s">
        <v>424</v>
      </c>
    </row>
    <row r="120" spans="1:9" s="6" customFormat="1" ht="47.25" x14ac:dyDescent="0.25">
      <c r="A120" s="5">
        <v>70034</v>
      </c>
      <c r="B120" s="5" t="s">
        <v>6</v>
      </c>
      <c r="C120" s="5">
        <v>9900</v>
      </c>
      <c r="D120" s="5">
        <v>9901</v>
      </c>
      <c r="E120" s="5">
        <v>7010199</v>
      </c>
      <c r="F120" s="5" t="s">
        <v>256</v>
      </c>
      <c r="G120" s="7">
        <v>100000</v>
      </c>
      <c r="H120" s="7">
        <v>100000</v>
      </c>
      <c r="I120" s="7" t="s">
        <v>424</v>
      </c>
    </row>
    <row r="121" spans="1:9" s="6" customFormat="1" ht="63" x14ac:dyDescent="0.25">
      <c r="A121" s="5">
        <v>70035</v>
      </c>
      <c r="B121" s="5" t="s">
        <v>6</v>
      </c>
      <c r="C121" s="5">
        <v>9900</v>
      </c>
      <c r="D121" s="5">
        <v>9901</v>
      </c>
      <c r="E121" s="5">
        <v>7010199</v>
      </c>
      <c r="F121" s="5" t="s">
        <v>257</v>
      </c>
      <c r="G121" s="7">
        <v>476800</v>
      </c>
      <c r="H121" s="7">
        <v>475000</v>
      </c>
      <c r="I121" s="7" t="s">
        <v>424</v>
      </c>
    </row>
    <row r="122" spans="1:9" s="6" customFormat="1" ht="47.25" x14ac:dyDescent="0.25">
      <c r="A122" s="5">
        <v>70036</v>
      </c>
      <c r="B122" s="5" t="s">
        <v>6</v>
      </c>
      <c r="C122" s="5">
        <v>9900</v>
      </c>
      <c r="D122" s="5">
        <v>9901</v>
      </c>
      <c r="E122" s="5">
        <v>7010199</v>
      </c>
      <c r="F122" s="5" t="s">
        <v>258</v>
      </c>
      <c r="G122" s="7">
        <v>10000</v>
      </c>
      <c r="H122" s="7">
        <v>10000</v>
      </c>
      <c r="I122" s="7" t="s">
        <v>424</v>
      </c>
    </row>
    <row r="123" spans="1:9" s="6" customFormat="1" ht="31.5" x14ac:dyDescent="0.25">
      <c r="A123" s="5">
        <v>70037</v>
      </c>
      <c r="B123" s="5" t="s">
        <v>6</v>
      </c>
      <c r="C123" s="5">
        <v>9900</v>
      </c>
      <c r="D123" s="5">
        <v>9901</v>
      </c>
      <c r="E123" s="5">
        <v>7010199</v>
      </c>
      <c r="F123" s="5" t="s">
        <v>259</v>
      </c>
      <c r="G123" s="7">
        <v>10000</v>
      </c>
      <c r="H123" s="7">
        <v>10000</v>
      </c>
      <c r="I123" s="7" t="s">
        <v>424</v>
      </c>
    </row>
    <row r="124" spans="1:9" s="6" customFormat="1" ht="47.25" x14ac:dyDescent="0.25">
      <c r="A124" s="5">
        <v>70038</v>
      </c>
      <c r="B124" s="5" t="s">
        <v>6</v>
      </c>
      <c r="C124" s="5">
        <v>9900</v>
      </c>
      <c r="D124" s="5">
        <v>9901</v>
      </c>
      <c r="E124" s="5">
        <v>7010199</v>
      </c>
      <c r="F124" s="5" t="s">
        <v>260</v>
      </c>
      <c r="G124" s="7">
        <v>30000</v>
      </c>
      <c r="H124" s="7">
        <v>30000</v>
      </c>
      <c r="I124" s="7" t="s">
        <v>424</v>
      </c>
    </row>
    <row r="125" spans="1:9" s="6" customFormat="1" ht="31.5" x14ac:dyDescent="0.25">
      <c r="A125" s="5">
        <v>70040</v>
      </c>
      <c r="B125" s="5" t="s">
        <v>6</v>
      </c>
      <c r="C125" s="5">
        <v>9900</v>
      </c>
      <c r="D125" s="5">
        <v>9901</v>
      </c>
      <c r="E125" s="5">
        <v>7010299</v>
      </c>
      <c r="F125" s="5" t="s">
        <v>261</v>
      </c>
      <c r="G125" s="7">
        <v>5000</v>
      </c>
      <c r="H125" s="7">
        <v>5000</v>
      </c>
      <c r="I125" s="7" t="s">
        <v>424</v>
      </c>
    </row>
    <row r="126" spans="1:9" s="6" customFormat="1" ht="47.25" x14ac:dyDescent="0.25">
      <c r="A126" s="5">
        <v>70041</v>
      </c>
      <c r="B126" s="5" t="s">
        <v>6</v>
      </c>
      <c r="C126" s="5">
        <v>9900</v>
      </c>
      <c r="D126" s="5">
        <v>9901</v>
      </c>
      <c r="E126" s="5">
        <v>7019999</v>
      </c>
      <c r="F126" s="5" t="s">
        <v>262</v>
      </c>
      <c r="G126" s="7">
        <v>10000</v>
      </c>
      <c r="H126" s="7">
        <v>10000</v>
      </c>
      <c r="I126" s="7" t="s">
        <v>424</v>
      </c>
    </row>
    <row r="127" spans="1:9" s="6" customFormat="1" ht="31.5" x14ac:dyDescent="0.25">
      <c r="A127" s="5">
        <v>70060</v>
      </c>
      <c r="B127" s="5" t="s">
        <v>6</v>
      </c>
      <c r="C127" s="5">
        <v>9900</v>
      </c>
      <c r="D127" s="5">
        <v>9901</v>
      </c>
      <c r="E127" s="5">
        <v>7010199</v>
      </c>
      <c r="F127" s="5" t="s">
        <v>263</v>
      </c>
      <c r="G127" s="7">
        <v>380000</v>
      </c>
      <c r="H127" s="7">
        <v>380000</v>
      </c>
      <c r="I127" s="7" t="s">
        <v>424</v>
      </c>
    </row>
    <row r="128" spans="1:9" s="6" customFormat="1" x14ac:dyDescent="0.25">
      <c r="A128" s="5">
        <v>10188</v>
      </c>
      <c r="B128" s="5" t="s">
        <v>6</v>
      </c>
      <c r="C128" s="5">
        <v>100</v>
      </c>
      <c r="D128" s="5">
        <v>101</v>
      </c>
      <c r="E128" s="5">
        <v>1030201</v>
      </c>
      <c r="F128" s="5" t="s">
        <v>264</v>
      </c>
      <c r="G128" s="7">
        <v>6000</v>
      </c>
      <c r="H128" s="7">
        <v>6000</v>
      </c>
      <c r="I128" s="7" t="s">
        <v>98</v>
      </c>
    </row>
    <row r="129" spans="1:9" s="6" customFormat="1" ht="47.25" x14ac:dyDescent="0.25">
      <c r="A129" s="5">
        <v>10554</v>
      </c>
      <c r="B129" s="5" t="s">
        <v>6</v>
      </c>
      <c r="C129" s="5">
        <v>100</v>
      </c>
      <c r="D129" s="5">
        <v>102</v>
      </c>
      <c r="E129" s="5">
        <v>1030213</v>
      </c>
      <c r="F129" s="5" t="s">
        <v>265</v>
      </c>
      <c r="G129" s="7">
        <v>28060</v>
      </c>
      <c r="H129" s="7">
        <v>28060</v>
      </c>
      <c r="I129" s="7" t="s">
        <v>419</v>
      </c>
    </row>
    <row r="130" spans="1:9" s="6" customFormat="1" ht="47.25" x14ac:dyDescent="0.25">
      <c r="A130" s="5">
        <v>10703</v>
      </c>
      <c r="B130" s="5" t="s">
        <v>6</v>
      </c>
      <c r="C130" s="5">
        <v>100</v>
      </c>
      <c r="D130" s="5">
        <v>111</v>
      </c>
      <c r="E130" s="5">
        <v>1040104</v>
      </c>
      <c r="F130" s="5" t="s">
        <v>168</v>
      </c>
      <c r="G130" s="7">
        <v>30</v>
      </c>
      <c r="H130" s="7">
        <v>0</v>
      </c>
      <c r="I130" s="7" t="s">
        <v>419</v>
      </c>
    </row>
    <row r="131" spans="1:9" s="6" customFormat="1" ht="31.5" x14ac:dyDescent="0.25">
      <c r="A131" s="5">
        <v>10081</v>
      </c>
      <c r="B131" s="5" t="s">
        <v>6</v>
      </c>
      <c r="C131" s="5">
        <v>100</v>
      </c>
      <c r="D131" s="5">
        <v>102</v>
      </c>
      <c r="E131" s="5">
        <v>1030102</v>
      </c>
      <c r="F131" s="5" t="s">
        <v>266</v>
      </c>
      <c r="G131" s="7">
        <v>5000</v>
      </c>
      <c r="H131" s="7">
        <v>5000</v>
      </c>
      <c r="I131" s="7" t="s">
        <v>425</v>
      </c>
    </row>
    <row r="132" spans="1:9" s="6" customFormat="1" ht="31.5" x14ac:dyDescent="0.25">
      <c r="A132" s="5">
        <v>10215</v>
      </c>
      <c r="B132" s="5" t="s">
        <v>6</v>
      </c>
      <c r="C132" s="5">
        <v>100</v>
      </c>
      <c r="D132" s="5">
        <v>103</v>
      </c>
      <c r="E132" s="5">
        <v>1030205</v>
      </c>
      <c r="F132" s="5" t="s">
        <v>267</v>
      </c>
      <c r="G132" s="7">
        <v>45000</v>
      </c>
      <c r="H132" s="7">
        <v>45000</v>
      </c>
      <c r="I132" s="7" t="s">
        <v>425</v>
      </c>
    </row>
    <row r="133" spans="1:9" s="6" customFormat="1" ht="31.5" x14ac:dyDescent="0.25">
      <c r="A133" s="5">
        <v>10216</v>
      </c>
      <c r="B133" s="5" t="s">
        <v>6</v>
      </c>
      <c r="C133" s="5">
        <v>100</v>
      </c>
      <c r="D133" s="5">
        <v>103</v>
      </c>
      <c r="E133" s="5">
        <v>1030205</v>
      </c>
      <c r="F133" s="5" t="s">
        <v>268</v>
      </c>
      <c r="G133" s="7">
        <v>25000</v>
      </c>
      <c r="H133" s="7">
        <v>25000</v>
      </c>
      <c r="I133" s="7" t="s">
        <v>425</v>
      </c>
    </row>
    <row r="134" spans="1:9" s="6" customFormat="1" ht="31.5" x14ac:dyDescent="0.25">
      <c r="A134" s="5">
        <v>10219</v>
      </c>
      <c r="B134" s="5" t="s">
        <v>6</v>
      </c>
      <c r="C134" s="5">
        <v>100</v>
      </c>
      <c r="D134" s="5">
        <v>103</v>
      </c>
      <c r="E134" s="5">
        <v>1030219</v>
      </c>
      <c r="F134" s="5" t="s">
        <v>269</v>
      </c>
      <c r="G134" s="7">
        <v>53000</v>
      </c>
      <c r="H134" s="7">
        <v>53000</v>
      </c>
      <c r="I134" s="7" t="s">
        <v>425</v>
      </c>
    </row>
    <row r="135" spans="1:9" s="6" customFormat="1" ht="31.5" x14ac:dyDescent="0.25">
      <c r="A135" s="5">
        <v>10267</v>
      </c>
      <c r="B135" s="5" t="s">
        <v>6</v>
      </c>
      <c r="C135" s="5">
        <v>100</v>
      </c>
      <c r="D135" s="5">
        <v>108</v>
      </c>
      <c r="E135" s="5">
        <v>1030102</v>
      </c>
      <c r="F135" s="5" t="s">
        <v>270</v>
      </c>
      <c r="G135" s="7">
        <v>12000</v>
      </c>
      <c r="H135" s="7">
        <v>12000</v>
      </c>
      <c r="I135" s="7" t="s">
        <v>425</v>
      </c>
    </row>
    <row r="136" spans="1:9" s="6" customFormat="1" ht="31.5" x14ac:dyDescent="0.25">
      <c r="A136" s="5">
        <v>10269</v>
      </c>
      <c r="B136" s="5" t="s">
        <v>6</v>
      </c>
      <c r="C136" s="5">
        <v>100</v>
      </c>
      <c r="D136" s="5">
        <v>108</v>
      </c>
      <c r="E136" s="5">
        <v>1030219</v>
      </c>
      <c r="F136" s="5" t="s">
        <v>271</v>
      </c>
      <c r="G136" s="7">
        <v>130000</v>
      </c>
      <c r="H136" s="7">
        <v>130000</v>
      </c>
      <c r="I136" s="7" t="s">
        <v>425</v>
      </c>
    </row>
    <row r="137" spans="1:9" s="6" customFormat="1" ht="31.5" x14ac:dyDescent="0.25">
      <c r="A137" s="5">
        <v>10271</v>
      </c>
      <c r="B137" s="5" t="s">
        <v>6</v>
      </c>
      <c r="C137" s="5">
        <v>100</v>
      </c>
      <c r="D137" s="5">
        <v>108</v>
      </c>
      <c r="E137" s="5">
        <v>1030219</v>
      </c>
      <c r="F137" s="5" t="s">
        <v>272</v>
      </c>
      <c r="G137" s="7">
        <v>75000</v>
      </c>
      <c r="H137" s="7">
        <v>100000</v>
      </c>
      <c r="I137" s="7" t="s">
        <v>425</v>
      </c>
    </row>
    <row r="138" spans="1:9" s="6" customFormat="1" ht="31.5" x14ac:dyDescent="0.25">
      <c r="A138" s="5">
        <v>10272</v>
      </c>
      <c r="B138" s="5" t="s">
        <v>6</v>
      </c>
      <c r="C138" s="5">
        <v>100</v>
      </c>
      <c r="D138" s="5">
        <v>108</v>
      </c>
      <c r="E138" s="5">
        <v>1030219</v>
      </c>
      <c r="F138" s="5" t="s">
        <v>273</v>
      </c>
      <c r="G138" s="7">
        <v>11418.66</v>
      </c>
      <c r="H138" s="7">
        <v>20000</v>
      </c>
      <c r="I138" s="7" t="s">
        <v>425</v>
      </c>
    </row>
    <row r="139" spans="1:9" s="6" customFormat="1" ht="31.5" x14ac:dyDescent="0.25">
      <c r="A139" s="5">
        <v>10277</v>
      </c>
      <c r="B139" s="5" t="s">
        <v>6</v>
      </c>
      <c r="C139" s="5">
        <v>100</v>
      </c>
      <c r="D139" s="5">
        <v>108</v>
      </c>
      <c r="E139" s="5">
        <v>1030219</v>
      </c>
      <c r="F139" s="5" t="s">
        <v>274</v>
      </c>
      <c r="G139" s="7">
        <v>59000</v>
      </c>
      <c r="H139" s="7">
        <v>59000</v>
      </c>
      <c r="I139" s="7" t="s">
        <v>425</v>
      </c>
    </row>
    <row r="140" spans="1:9" s="6" customFormat="1" ht="31.5" x14ac:dyDescent="0.25">
      <c r="A140" s="5">
        <v>10280</v>
      </c>
      <c r="B140" s="5" t="s">
        <v>6</v>
      </c>
      <c r="C140" s="5">
        <v>100</v>
      </c>
      <c r="D140" s="5">
        <v>108</v>
      </c>
      <c r="E140" s="5">
        <v>1030207</v>
      </c>
      <c r="F140" s="5" t="s">
        <v>275</v>
      </c>
      <c r="G140" s="7">
        <v>62600</v>
      </c>
      <c r="H140" s="7">
        <v>59800</v>
      </c>
      <c r="I140" s="7" t="s">
        <v>425</v>
      </c>
    </row>
    <row r="141" spans="1:9" s="6" customFormat="1" ht="31.5" x14ac:dyDescent="0.25">
      <c r="A141" s="5">
        <v>10281</v>
      </c>
      <c r="B141" s="5" t="s">
        <v>6</v>
      </c>
      <c r="C141" s="5">
        <v>100</v>
      </c>
      <c r="D141" s="5">
        <v>108</v>
      </c>
      <c r="E141" s="5">
        <v>1030207</v>
      </c>
      <c r="F141" s="5" t="s">
        <v>276</v>
      </c>
      <c r="G141" s="7">
        <v>130781.34</v>
      </c>
      <c r="H141" s="7">
        <v>95000</v>
      </c>
      <c r="I141" s="7" t="s">
        <v>425</v>
      </c>
    </row>
    <row r="142" spans="1:9" s="6" customFormat="1" ht="31.5" x14ac:dyDescent="0.25">
      <c r="A142" s="5">
        <v>10323</v>
      </c>
      <c r="B142" s="5" t="s">
        <v>6</v>
      </c>
      <c r="C142" s="5">
        <v>100</v>
      </c>
      <c r="D142" s="5">
        <v>101</v>
      </c>
      <c r="E142" s="5">
        <v>1030202</v>
      </c>
      <c r="F142" s="5" t="s">
        <v>277</v>
      </c>
      <c r="G142" s="7">
        <v>29000</v>
      </c>
      <c r="H142" s="7">
        <v>29000</v>
      </c>
      <c r="I142" s="5" t="s">
        <v>100</v>
      </c>
    </row>
    <row r="143" spans="1:9" s="6" customFormat="1" ht="31.5" x14ac:dyDescent="0.25">
      <c r="A143" s="5">
        <v>10324</v>
      </c>
      <c r="B143" s="5" t="s">
        <v>6</v>
      </c>
      <c r="C143" s="5">
        <v>100</v>
      </c>
      <c r="D143" s="5">
        <v>101</v>
      </c>
      <c r="E143" s="5">
        <v>1030219</v>
      </c>
      <c r="F143" s="5" t="s">
        <v>278</v>
      </c>
      <c r="G143" s="7">
        <v>1200</v>
      </c>
      <c r="H143" s="7">
        <v>0</v>
      </c>
      <c r="I143" s="5" t="s">
        <v>100</v>
      </c>
    </row>
    <row r="144" spans="1:9" s="6" customFormat="1" ht="31.5" x14ac:dyDescent="0.25">
      <c r="A144" s="5">
        <v>10397</v>
      </c>
      <c r="B144" s="5" t="s">
        <v>6</v>
      </c>
      <c r="C144" s="5">
        <v>100</v>
      </c>
      <c r="D144" s="5">
        <v>111</v>
      </c>
      <c r="E144" s="5">
        <v>1040104</v>
      </c>
      <c r="F144" s="5" t="s">
        <v>168</v>
      </c>
      <c r="G144" s="7">
        <v>200</v>
      </c>
      <c r="H144" s="7">
        <v>200</v>
      </c>
      <c r="I144" s="7" t="s">
        <v>425</v>
      </c>
    </row>
    <row r="145" spans="1:9" s="6" customFormat="1" ht="31.5" x14ac:dyDescent="0.25">
      <c r="A145" s="5">
        <v>10560</v>
      </c>
      <c r="B145" s="5" t="s">
        <v>6</v>
      </c>
      <c r="C145" s="5">
        <v>100</v>
      </c>
      <c r="D145" s="5">
        <v>108</v>
      </c>
      <c r="E145" s="5">
        <v>1030219</v>
      </c>
      <c r="F145" s="5" t="s">
        <v>279</v>
      </c>
      <c r="G145" s="7">
        <v>22000</v>
      </c>
      <c r="H145" s="7">
        <v>22000</v>
      </c>
      <c r="I145" s="7" t="s">
        <v>425</v>
      </c>
    </row>
    <row r="146" spans="1:9" s="6" customFormat="1" ht="31.5" x14ac:dyDescent="0.25">
      <c r="A146" s="5">
        <v>10566</v>
      </c>
      <c r="B146" s="5" t="s">
        <v>6</v>
      </c>
      <c r="C146" s="5">
        <v>500</v>
      </c>
      <c r="D146" s="5">
        <v>502</v>
      </c>
      <c r="E146" s="5">
        <v>1030219</v>
      </c>
      <c r="F146" s="5" t="s">
        <v>280</v>
      </c>
      <c r="G146" s="7">
        <v>25000</v>
      </c>
      <c r="H146" s="7">
        <v>25000</v>
      </c>
      <c r="I146" s="7" t="s">
        <v>425</v>
      </c>
    </row>
    <row r="147" spans="1:9" s="6" customFormat="1" ht="31.5" x14ac:dyDescent="0.25">
      <c r="A147" s="5">
        <v>10577</v>
      </c>
      <c r="B147" s="5" t="s">
        <v>6</v>
      </c>
      <c r="C147" s="5">
        <v>100</v>
      </c>
      <c r="D147" s="5">
        <v>108</v>
      </c>
      <c r="E147" s="5">
        <v>1030219</v>
      </c>
      <c r="F147" s="5" t="s">
        <v>281</v>
      </c>
      <c r="G147" s="7">
        <v>297000</v>
      </c>
      <c r="H147" s="7">
        <v>297000</v>
      </c>
      <c r="I147" s="7" t="s">
        <v>425</v>
      </c>
    </row>
    <row r="148" spans="1:9" s="6" customFormat="1" ht="31.5" x14ac:dyDescent="0.25">
      <c r="A148" s="5">
        <v>10578</v>
      </c>
      <c r="B148" s="5" t="s">
        <v>6</v>
      </c>
      <c r="C148" s="5">
        <v>100</v>
      </c>
      <c r="D148" s="5">
        <v>108</v>
      </c>
      <c r="E148" s="5">
        <v>1030209</v>
      </c>
      <c r="F148" s="5" t="s">
        <v>282</v>
      </c>
      <c r="G148" s="7">
        <v>65000</v>
      </c>
      <c r="H148" s="7">
        <v>65000</v>
      </c>
      <c r="I148" s="7" t="s">
        <v>425</v>
      </c>
    </row>
    <row r="149" spans="1:9" s="6" customFormat="1" ht="31.5" x14ac:dyDescent="0.25">
      <c r="A149" s="5">
        <v>10579</v>
      </c>
      <c r="B149" s="5" t="s">
        <v>6</v>
      </c>
      <c r="C149" s="5">
        <v>100</v>
      </c>
      <c r="D149" s="5">
        <v>101</v>
      </c>
      <c r="E149" s="5">
        <v>1030202</v>
      </c>
      <c r="F149" s="5" t="s">
        <v>283</v>
      </c>
      <c r="G149" s="7">
        <v>35000</v>
      </c>
      <c r="H149" s="7">
        <v>35000</v>
      </c>
      <c r="I149" s="7" t="s">
        <v>425</v>
      </c>
    </row>
    <row r="150" spans="1:9" s="6" customFormat="1" ht="31.5" x14ac:dyDescent="0.25">
      <c r="A150" s="5">
        <v>10637</v>
      </c>
      <c r="B150" s="5" t="s">
        <v>6</v>
      </c>
      <c r="C150" s="5">
        <v>100</v>
      </c>
      <c r="D150" s="5">
        <v>103</v>
      </c>
      <c r="E150" s="5">
        <v>1100501</v>
      </c>
      <c r="F150" s="5" t="s">
        <v>284</v>
      </c>
      <c r="G150" s="7">
        <v>500</v>
      </c>
      <c r="H150" s="7">
        <v>500</v>
      </c>
      <c r="I150" s="7" t="s">
        <v>425</v>
      </c>
    </row>
    <row r="151" spans="1:9" s="6" customFormat="1" ht="31.5" x14ac:dyDescent="0.25">
      <c r="A151" s="5">
        <v>10661</v>
      </c>
      <c r="B151" s="5" t="s">
        <v>6</v>
      </c>
      <c r="C151" s="5">
        <v>100</v>
      </c>
      <c r="D151" s="5">
        <v>101</v>
      </c>
      <c r="E151" s="5">
        <v>1040301</v>
      </c>
      <c r="F151" s="5" t="s">
        <v>285</v>
      </c>
      <c r="G151" s="7">
        <v>135000</v>
      </c>
      <c r="H151" s="7">
        <v>135000</v>
      </c>
      <c r="I151" s="7" t="s">
        <v>425</v>
      </c>
    </row>
    <row r="152" spans="1:9" s="6" customFormat="1" ht="31.5" x14ac:dyDescent="0.25">
      <c r="A152" s="5">
        <v>20012</v>
      </c>
      <c r="B152" s="5" t="s">
        <v>6</v>
      </c>
      <c r="C152" s="5">
        <v>100</v>
      </c>
      <c r="D152" s="5">
        <v>108</v>
      </c>
      <c r="E152" s="5">
        <v>2020302</v>
      </c>
      <c r="F152" s="5" t="s">
        <v>286</v>
      </c>
      <c r="G152" s="7">
        <v>565000</v>
      </c>
      <c r="H152" s="7">
        <v>235000</v>
      </c>
      <c r="I152" s="7" t="s">
        <v>425</v>
      </c>
    </row>
    <row r="153" spans="1:9" s="6" customFormat="1" ht="31.5" x14ac:dyDescent="0.25">
      <c r="A153" s="5">
        <v>20013</v>
      </c>
      <c r="B153" s="5" t="s">
        <v>6</v>
      </c>
      <c r="C153" s="5">
        <v>100</v>
      </c>
      <c r="D153" s="5">
        <v>108</v>
      </c>
      <c r="E153" s="5">
        <v>2020107</v>
      </c>
      <c r="F153" s="5" t="s">
        <v>287</v>
      </c>
      <c r="G153" s="7">
        <v>223000</v>
      </c>
      <c r="H153" s="7">
        <v>150000</v>
      </c>
      <c r="I153" s="7" t="s">
        <v>425</v>
      </c>
    </row>
    <row r="154" spans="1:9" s="6" customFormat="1" ht="31.5" x14ac:dyDescent="0.25">
      <c r="A154" s="5">
        <v>20014</v>
      </c>
      <c r="B154" s="5" t="s">
        <v>6</v>
      </c>
      <c r="C154" s="5">
        <v>100</v>
      </c>
      <c r="D154" s="5">
        <v>108</v>
      </c>
      <c r="E154" s="5">
        <v>2020107</v>
      </c>
      <c r="F154" s="5" t="s">
        <v>288</v>
      </c>
      <c r="G154" s="7">
        <v>65156</v>
      </c>
      <c r="H154" s="7">
        <v>50000</v>
      </c>
      <c r="I154" s="7" t="s">
        <v>425</v>
      </c>
    </row>
    <row r="155" spans="1:9" s="6" customFormat="1" ht="31.5" x14ac:dyDescent="0.25">
      <c r="A155" s="5">
        <v>20015</v>
      </c>
      <c r="B155" s="5" t="s">
        <v>6</v>
      </c>
      <c r="C155" s="5">
        <v>100</v>
      </c>
      <c r="D155" s="5">
        <v>108</v>
      </c>
      <c r="E155" s="5">
        <v>2020107</v>
      </c>
      <c r="F155" s="5" t="s">
        <v>289</v>
      </c>
      <c r="G155" s="7">
        <v>33000</v>
      </c>
      <c r="H155" s="7">
        <v>33000</v>
      </c>
      <c r="I155" s="7" t="s">
        <v>425</v>
      </c>
    </row>
    <row r="156" spans="1:9" s="6" customFormat="1" ht="31.5" x14ac:dyDescent="0.25">
      <c r="A156" s="5">
        <v>20016</v>
      </c>
      <c r="B156" s="5" t="s">
        <v>6</v>
      </c>
      <c r="C156" s="5">
        <v>100</v>
      </c>
      <c r="D156" s="5">
        <v>108</v>
      </c>
      <c r="E156" s="5">
        <v>2020107</v>
      </c>
      <c r="F156" s="5" t="s">
        <v>290</v>
      </c>
      <c r="G156" s="7">
        <v>12000</v>
      </c>
      <c r="H156" s="7">
        <v>0</v>
      </c>
      <c r="I156" s="7" t="s">
        <v>425</v>
      </c>
    </row>
    <row r="157" spans="1:9" s="6" customFormat="1" ht="31.5" x14ac:dyDescent="0.25">
      <c r="A157" s="5">
        <v>20017</v>
      </c>
      <c r="B157" s="5" t="s">
        <v>6</v>
      </c>
      <c r="C157" s="5">
        <v>100</v>
      </c>
      <c r="D157" s="5">
        <v>108</v>
      </c>
      <c r="E157" s="5">
        <v>2020107</v>
      </c>
      <c r="F157" s="5" t="s">
        <v>291</v>
      </c>
      <c r="G157" s="7">
        <v>95000</v>
      </c>
      <c r="H157" s="7">
        <v>20000</v>
      </c>
      <c r="I157" s="7" t="s">
        <v>425</v>
      </c>
    </row>
    <row r="158" spans="1:9" s="6" customFormat="1" ht="31.5" x14ac:dyDescent="0.25">
      <c r="A158" s="5">
        <v>20050</v>
      </c>
      <c r="B158" s="5" t="s">
        <v>6</v>
      </c>
      <c r="C158" s="5">
        <v>100</v>
      </c>
      <c r="D158" s="5">
        <v>108</v>
      </c>
      <c r="E158" s="5">
        <v>2020106</v>
      </c>
      <c r="F158" s="5" t="s">
        <v>292</v>
      </c>
      <c r="G158" s="7">
        <v>2000</v>
      </c>
      <c r="H158" s="7">
        <v>2000</v>
      </c>
      <c r="I158" s="7" t="s">
        <v>425</v>
      </c>
    </row>
    <row r="159" spans="1:9" s="6" customFormat="1" ht="47.25" x14ac:dyDescent="0.25">
      <c r="A159" s="5">
        <v>10012</v>
      </c>
      <c r="B159" s="5" t="s">
        <v>6</v>
      </c>
      <c r="C159" s="5">
        <v>100</v>
      </c>
      <c r="D159" s="5">
        <v>101</v>
      </c>
      <c r="E159" s="5">
        <v>1030201</v>
      </c>
      <c r="F159" s="5" t="s">
        <v>293</v>
      </c>
      <c r="G159" s="7">
        <v>15000</v>
      </c>
      <c r="H159" s="7">
        <v>15000</v>
      </c>
      <c r="I159" s="7" t="s">
        <v>421</v>
      </c>
    </row>
    <row r="160" spans="1:9" s="6" customFormat="1" ht="47.25" x14ac:dyDescent="0.25">
      <c r="A160" s="5">
        <v>10041</v>
      </c>
      <c r="B160" s="5" t="s">
        <v>6</v>
      </c>
      <c r="C160" s="5">
        <v>100</v>
      </c>
      <c r="D160" s="5">
        <v>101</v>
      </c>
      <c r="E160" s="5">
        <v>1030202</v>
      </c>
      <c r="F160" s="5" t="s">
        <v>294</v>
      </c>
      <c r="G160" s="7">
        <v>8000</v>
      </c>
      <c r="H160" s="7">
        <v>8000</v>
      </c>
      <c r="I160" s="7" t="s">
        <v>421</v>
      </c>
    </row>
    <row r="161" spans="1:9" s="6" customFormat="1" ht="47.25" x14ac:dyDescent="0.25">
      <c r="A161" s="5">
        <v>10042</v>
      </c>
      <c r="B161" s="5" t="s">
        <v>6</v>
      </c>
      <c r="C161" s="5">
        <v>100</v>
      </c>
      <c r="D161" s="5">
        <v>101</v>
      </c>
      <c r="E161" s="5">
        <v>1030202</v>
      </c>
      <c r="F161" s="5" t="s">
        <v>295</v>
      </c>
      <c r="G161" s="7">
        <v>2700</v>
      </c>
      <c r="H161" s="7">
        <v>2700</v>
      </c>
      <c r="I161" s="7" t="s">
        <v>421</v>
      </c>
    </row>
    <row r="162" spans="1:9" s="6" customFormat="1" ht="47.25" x14ac:dyDescent="0.25">
      <c r="A162" s="5">
        <v>10045</v>
      </c>
      <c r="B162" s="5" t="s">
        <v>6</v>
      </c>
      <c r="C162" s="5">
        <v>500</v>
      </c>
      <c r="D162" s="5">
        <v>502</v>
      </c>
      <c r="E162" s="5">
        <v>1040102</v>
      </c>
      <c r="F162" s="5" t="s">
        <v>296</v>
      </c>
      <c r="G162" s="7">
        <v>75000</v>
      </c>
      <c r="H162" s="7">
        <v>75000</v>
      </c>
      <c r="I162" s="7" t="s">
        <v>421</v>
      </c>
    </row>
    <row r="163" spans="1:9" s="6" customFormat="1" ht="47.25" x14ac:dyDescent="0.25">
      <c r="A163" s="5">
        <v>10046</v>
      </c>
      <c r="B163" s="5" t="s">
        <v>6</v>
      </c>
      <c r="C163" s="5">
        <v>500</v>
      </c>
      <c r="D163" s="5">
        <v>502</v>
      </c>
      <c r="E163" s="5">
        <v>1040401</v>
      </c>
      <c r="F163" s="5" t="s">
        <v>297</v>
      </c>
      <c r="G163" s="7">
        <v>150000</v>
      </c>
      <c r="H163" s="7">
        <v>150000</v>
      </c>
      <c r="I163" s="7" t="s">
        <v>421</v>
      </c>
    </row>
    <row r="164" spans="1:9" s="6" customFormat="1" ht="47.25" x14ac:dyDescent="0.25">
      <c r="A164" s="5">
        <v>10051</v>
      </c>
      <c r="B164" s="5" t="s">
        <v>6</v>
      </c>
      <c r="C164" s="5">
        <v>500</v>
      </c>
      <c r="D164" s="5">
        <v>502</v>
      </c>
      <c r="E164" s="5">
        <v>1040101</v>
      </c>
      <c r="F164" s="5" t="s">
        <v>298</v>
      </c>
      <c r="G164" s="7">
        <v>25000</v>
      </c>
      <c r="H164" s="7">
        <v>25000</v>
      </c>
      <c r="I164" s="7" t="s">
        <v>421</v>
      </c>
    </row>
    <row r="165" spans="1:9" s="6" customFormat="1" ht="63" x14ac:dyDescent="0.25">
      <c r="A165" s="5">
        <v>10062</v>
      </c>
      <c r="B165" s="5" t="s">
        <v>6</v>
      </c>
      <c r="C165" s="5">
        <v>100</v>
      </c>
      <c r="D165" s="5">
        <v>101</v>
      </c>
      <c r="E165" s="5">
        <v>1030299</v>
      </c>
      <c r="F165" s="5" t="s">
        <v>299</v>
      </c>
      <c r="G165" s="7">
        <v>50000</v>
      </c>
      <c r="H165" s="7">
        <v>50000</v>
      </c>
      <c r="I165" s="7" t="s">
        <v>421</v>
      </c>
    </row>
    <row r="166" spans="1:9" ht="47.25" x14ac:dyDescent="0.25">
      <c r="A166" s="12">
        <v>10098</v>
      </c>
      <c r="B166" s="12" t="s">
        <v>6</v>
      </c>
      <c r="C166" s="12">
        <v>100</v>
      </c>
      <c r="D166" s="12">
        <v>101</v>
      </c>
      <c r="E166" s="12">
        <v>1030102</v>
      </c>
      <c r="F166" s="12" t="s">
        <v>300</v>
      </c>
      <c r="G166" s="14">
        <f>15000-3000</f>
        <v>12000</v>
      </c>
      <c r="H166" s="14">
        <f>15000-700</f>
        <v>14300</v>
      </c>
      <c r="I166" s="7" t="s">
        <v>421</v>
      </c>
    </row>
    <row r="167" spans="1:9" ht="47.25" x14ac:dyDescent="0.25">
      <c r="A167" s="12" t="s">
        <v>414</v>
      </c>
      <c r="B167" s="12" t="s">
        <v>6</v>
      </c>
      <c r="C167" s="12">
        <v>100</v>
      </c>
      <c r="D167" s="12">
        <v>101</v>
      </c>
      <c r="E167" s="12">
        <v>1030102</v>
      </c>
      <c r="F167" s="12" t="s">
        <v>413</v>
      </c>
      <c r="G167" s="14">
        <v>3000</v>
      </c>
      <c r="H167" s="14">
        <v>700</v>
      </c>
      <c r="I167" s="7" t="s">
        <v>421</v>
      </c>
    </row>
    <row r="168" spans="1:9" ht="63" x14ac:dyDescent="0.25">
      <c r="A168" s="12" t="s">
        <v>415</v>
      </c>
      <c r="B168" s="12" t="s">
        <v>6</v>
      </c>
      <c r="C168" s="12">
        <v>1400</v>
      </c>
      <c r="D168" s="12">
        <v>1401</v>
      </c>
      <c r="E168" s="12">
        <v>1030299</v>
      </c>
      <c r="F168" s="12" t="s">
        <v>416</v>
      </c>
      <c r="G168" s="14">
        <v>65000</v>
      </c>
      <c r="H168" s="14">
        <v>0</v>
      </c>
      <c r="I168" s="7" t="s">
        <v>421</v>
      </c>
    </row>
    <row r="169" spans="1:9" s="6" customFormat="1" ht="47.25" x14ac:dyDescent="0.25">
      <c r="A169" s="5">
        <v>10212</v>
      </c>
      <c r="B169" s="5" t="s">
        <v>6</v>
      </c>
      <c r="C169" s="5">
        <v>100</v>
      </c>
      <c r="D169" s="5">
        <v>103</v>
      </c>
      <c r="E169" s="5">
        <v>1030207</v>
      </c>
      <c r="F169" s="5" t="s">
        <v>301</v>
      </c>
      <c r="G169" s="7">
        <v>2400</v>
      </c>
      <c r="H169" s="7">
        <v>0</v>
      </c>
      <c r="I169" s="7" t="s">
        <v>421</v>
      </c>
    </row>
    <row r="170" spans="1:9" s="6" customFormat="1" ht="47.25" x14ac:dyDescent="0.25">
      <c r="A170" s="5">
        <v>10213</v>
      </c>
      <c r="B170" s="5" t="s">
        <v>6</v>
      </c>
      <c r="C170" s="5">
        <v>100</v>
      </c>
      <c r="D170" s="5">
        <v>103</v>
      </c>
      <c r="E170" s="5">
        <v>1030216</v>
      </c>
      <c r="F170" s="5" t="s">
        <v>302</v>
      </c>
      <c r="G170" s="7">
        <v>8500</v>
      </c>
      <c r="H170" s="7">
        <v>10000</v>
      </c>
      <c r="I170" s="7" t="s">
        <v>421</v>
      </c>
    </row>
    <row r="171" spans="1:9" s="6" customFormat="1" ht="47.25" x14ac:dyDescent="0.25">
      <c r="A171" s="5">
        <v>10233</v>
      </c>
      <c r="B171" s="5" t="s">
        <v>6</v>
      </c>
      <c r="C171" s="5">
        <v>100</v>
      </c>
      <c r="D171" s="5">
        <v>105</v>
      </c>
      <c r="E171" s="5">
        <v>1100401</v>
      </c>
      <c r="F171" s="5" t="s">
        <v>303</v>
      </c>
      <c r="G171" s="7">
        <v>6000</v>
      </c>
      <c r="H171" s="7">
        <v>6000</v>
      </c>
      <c r="I171" s="7" t="s">
        <v>421</v>
      </c>
    </row>
    <row r="172" spans="1:9" s="6" customFormat="1" ht="47.25" x14ac:dyDescent="0.25">
      <c r="A172" s="5">
        <v>10235</v>
      </c>
      <c r="B172" s="5" t="s">
        <v>6</v>
      </c>
      <c r="C172" s="5">
        <v>100</v>
      </c>
      <c r="D172" s="5">
        <v>105</v>
      </c>
      <c r="E172" s="5">
        <v>1030216</v>
      </c>
      <c r="F172" s="5" t="s">
        <v>304</v>
      </c>
      <c r="G172" s="7">
        <v>500</v>
      </c>
      <c r="H172" s="7">
        <v>500</v>
      </c>
      <c r="I172" s="7" t="s">
        <v>421</v>
      </c>
    </row>
    <row r="173" spans="1:9" s="6" customFormat="1" ht="47.25" x14ac:dyDescent="0.25">
      <c r="A173" s="5">
        <v>10239</v>
      </c>
      <c r="B173" s="5" t="s">
        <v>6</v>
      </c>
      <c r="C173" s="5">
        <v>100</v>
      </c>
      <c r="D173" s="5">
        <v>108</v>
      </c>
      <c r="E173" s="5">
        <v>1030207</v>
      </c>
      <c r="F173" s="5" t="s">
        <v>305</v>
      </c>
      <c r="G173" s="7">
        <v>246727.28</v>
      </c>
      <c r="H173" s="7">
        <v>247700</v>
      </c>
      <c r="I173" s="7" t="s">
        <v>421</v>
      </c>
    </row>
    <row r="174" spans="1:9" s="6" customFormat="1" ht="47.25" x14ac:dyDescent="0.25">
      <c r="A174" s="5">
        <v>10240</v>
      </c>
      <c r="B174" s="5" t="s">
        <v>6</v>
      </c>
      <c r="C174" s="5">
        <v>100</v>
      </c>
      <c r="D174" s="5">
        <v>108</v>
      </c>
      <c r="E174" s="5">
        <v>1030209</v>
      </c>
      <c r="F174" s="5" t="s">
        <v>306</v>
      </c>
      <c r="G174" s="7">
        <v>10000</v>
      </c>
      <c r="H174" s="7">
        <v>10000</v>
      </c>
      <c r="I174" s="7" t="s">
        <v>421</v>
      </c>
    </row>
    <row r="175" spans="1:9" s="6" customFormat="1" ht="47.25" x14ac:dyDescent="0.25">
      <c r="A175" s="5">
        <v>10241</v>
      </c>
      <c r="B175" s="5" t="s">
        <v>6</v>
      </c>
      <c r="C175" s="5">
        <v>100</v>
      </c>
      <c r="D175" s="5">
        <v>103</v>
      </c>
      <c r="E175" s="5">
        <v>1030102</v>
      </c>
      <c r="F175" s="5" t="s">
        <v>307</v>
      </c>
      <c r="G175" s="7">
        <v>90000</v>
      </c>
      <c r="H175" s="7">
        <v>90000</v>
      </c>
      <c r="I175" s="7" t="s">
        <v>421</v>
      </c>
    </row>
    <row r="176" spans="1:9" s="6" customFormat="1" ht="47.25" x14ac:dyDescent="0.25">
      <c r="A176" s="5">
        <v>10350</v>
      </c>
      <c r="B176" s="5" t="s">
        <v>6</v>
      </c>
      <c r="C176" s="5">
        <v>500</v>
      </c>
      <c r="D176" s="5">
        <v>502</v>
      </c>
      <c r="E176" s="5">
        <v>1040102</v>
      </c>
      <c r="F176" s="5" t="s">
        <v>308</v>
      </c>
      <c r="G176" s="7">
        <v>5000</v>
      </c>
      <c r="H176" s="7">
        <v>0</v>
      </c>
      <c r="I176" s="7" t="s">
        <v>421</v>
      </c>
    </row>
    <row r="177" spans="1:9" s="6" customFormat="1" ht="47.25" x14ac:dyDescent="0.25">
      <c r="A177" s="5">
        <v>10359</v>
      </c>
      <c r="B177" s="5" t="s">
        <v>6</v>
      </c>
      <c r="C177" s="5">
        <v>500</v>
      </c>
      <c r="D177" s="5">
        <v>502</v>
      </c>
      <c r="E177" s="5">
        <v>1030202</v>
      </c>
      <c r="F177" s="5" t="s">
        <v>309</v>
      </c>
      <c r="G177" s="7">
        <v>15000</v>
      </c>
      <c r="H177" s="7">
        <v>15000</v>
      </c>
      <c r="I177" s="7" t="s">
        <v>421</v>
      </c>
    </row>
    <row r="178" spans="1:9" s="6" customFormat="1" ht="47.25" x14ac:dyDescent="0.25">
      <c r="A178" s="5">
        <v>10365</v>
      </c>
      <c r="B178" s="5" t="s">
        <v>6</v>
      </c>
      <c r="C178" s="5">
        <v>100</v>
      </c>
      <c r="D178" s="5">
        <v>101</v>
      </c>
      <c r="E178" s="5">
        <v>1040102</v>
      </c>
      <c r="F178" s="5" t="s">
        <v>310</v>
      </c>
      <c r="G178" s="7">
        <v>20000</v>
      </c>
      <c r="H178" s="7">
        <v>20000</v>
      </c>
      <c r="I178" s="7" t="s">
        <v>421</v>
      </c>
    </row>
    <row r="179" spans="1:9" s="6" customFormat="1" ht="47.25" x14ac:dyDescent="0.25">
      <c r="A179" s="5">
        <v>10366</v>
      </c>
      <c r="B179" s="5" t="s">
        <v>6</v>
      </c>
      <c r="C179" s="5">
        <v>100</v>
      </c>
      <c r="D179" s="5">
        <v>101</v>
      </c>
      <c r="E179" s="5">
        <v>1040401</v>
      </c>
      <c r="F179" s="5" t="s">
        <v>311</v>
      </c>
      <c r="G179" s="7">
        <v>76000</v>
      </c>
      <c r="H179" s="7">
        <v>76000</v>
      </c>
      <c r="I179" s="7" t="s">
        <v>421</v>
      </c>
    </row>
    <row r="180" spans="1:9" s="6" customFormat="1" ht="47.25" x14ac:dyDescent="0.25">
      <c r="A180" s="5">
        <v>10367</v>
      </c>
      <c r="B180" s="5" t="s">
        <v>6</v>
      </c>
      <c r="C180" s="5">
        <v>100</v>
      </c>
      <c r="D180" s="5">
        <v>101</v>
      </c>
      <c r="E180" s="5">
        <v>1040101</v>
      </c>
      <c r="F180" s="5" t="s">
        <v>312</v>
      </c>
      <c r="G180" s="7">
        <v>4000</v>
      </c>
      <c r="H180" s="7">
        <v>4000</v>
      </c>
      <c r="I180" s="7" t="s">
        <v>421</v>
      </c>
    </row>
    <row r="181" spans="1:9" s="6" customFormat="1" ht="47.25" x14ac:dyDescent="0.25">
      <c r="A181" s="5">
        <v>10522</v>
      </c>
      <c r="B181" s="5" t="s">
        <v>6</v>
      </c>
      <c r="C181" s="5">
        <v>500</v>
      </c>
      <c r="D181" s="5">
        <v>502</v>
      </c>
      <c r="E181" s="5">
        <v>1040102</v>
      </c>
      <c r="F181" s="5" t="s">
        <v>313</v>
      </c>
      <c r="G181" s="7">
        <v>120000</v>
      </c>
      <c r="H181" s="7">
        <v>120000</v>
      </c>
      <c r="I181" s="7" t="s">
        <v>421</v>
      </c>
    </row>
    <row r="182" spans="1:9" s="6" customFormat="1" ht="47.25" x14ac:dyDescent="0.25">
      <c r="A182" s="5">
        <v>10523</v>
      </c>
      <c r="B182" s="5" t="s">
        <v>6</v>
      </c>
      <c r="C182" s="5">
        <v>500</v>
      </c>
      <c r="D182" s="5">
        <v>502</v>
      </c>
      <c r="E182" s="5">
        <v>1040401</v>
      </c>
      <c r="F182" s="5" t="s">
        <v>314</v>
      </c>
      <c r="G182" s="7">
        <v>45000</v>
      </c>
      <c r="H182" s="7">
        <v>45000</v>
      </c>
      <c r="I182" s="7" t="s">
        <v>421</v>
      </c>
    </row>
    <row r="183" spans="1:9" s="6" customFormat="1" ht="47.25" x14ac:dyDescent="0.25">
      <c r="A183" s="5">
        <v>10524</v>
      </c>
      <c r="B183" s="5" t="s">
        <v>6</v>
      </c>
      <c r="C183" s="5">
        <v>500</v>
      </c>
      <c r="D183" s="5">
        <v>502</v>
      </c>
      <c r="E183" s="5">
        <v>1030299</v>
      </c>
      <c r="F183" s="5" t="s">
        <v>315</v>
      </c>
      <c r="G183" s="7">
        <v>15000</v>
      </c>
      <c r="H183" s="7">
        <v>15000</v>
      </c>
      <c r="I183" s="7" t="s">
        <v>421</v>
      </c>
    </row>
    <row r="184" spans="1:9" s="6" customFormat="1" ht="47.25" x14ac:dyDescent="0.25">
      <c r="A184" s="5">
        <v>10526</v>
      </c>
      <c r="B184" s="5" t="s">
        <v>6</v>
      </c>
      <c r="C184" s="5">
        <v>500</v>
      </c>
      <c r="D184" s="5">
        <v>502</v>
      </c>
      <c r="E184" s="5">
        <v>1030202</v>
      </c>
      <c r="F184" s="5" t="s">
        <v>316</v>
      </c>
      <c r="G184" s="7">
        <v>1000</v>
      </c>
      <c r="H184" s="7">
        <v>1000</v>
      </c>
      <c r="I184" s="7" t="s">
        <v>421</v>
      </c>
    </row>
    <row r="185" spans="1:9" s="6" customFormat="1" ht="47.25" x14ac:dyDescent="0.25">
      <c r="A185" s="5">
        <v>10528</v>
      </c>
      <c r="B185" s="5" t="s">
        <v>6</v>
      </c>
      <c r="C185" s="5">
        <v>500</v>
      </c>
      <c r="D185" s="5">
        <v>502</v>
      </c>
      <c r="E185" s="5">
        <v>1030101</v>
      </c>
      <c r="F185" s="5" t="s">
        <v>317</v>
      </c>
      <c r="G185" s="7">
        <v>1000</v>
      </c>
      <c r="H185" s="7">
        <v>1000</v>
      </c>
      <c r="I185" s="7" t="s">
        <v>421</v>
      </c>
    </row>
    <row r="186" spans="1:9" s="6" customFormat="1" ht="47.25" x14ac:dyDescent="0.25">
      <c r="A186" s="5">
        <v>10557</v>
      </c>
      <c r="B186" s="5" t="s">
        <v>6</v>
      </c>
      <c r="C186" s="5">
        <v>100</v>
      </c>
      <c r="D186" s="5">
        <v>111</v>
      </c>
      <c r="E186" s="5">
        <v>1030102</v>
      </c>
      <c r="F186" s="5" t="s">
        <v>318</v>
      </c>
      <c r="G186" s="7">
        <v>1000</v>
      </c>
      <c r="H186" s="7">
        <v>1000</v>
      </c>
      <c r="I186" s="7" t="s">
        <v>421</v>
      </c>
    </row>
    <row r="187" spans="1:9" s="6" customFormat="1" ht="47.25" x14ac:dyDescent="0.25">
      <c r="A187" s="5">
        <v>10628</v>
      </c>
      <c r="B187" s="5" t="s">
        <v>6</v>
      </c>
      <c r="C187" s="5">
        <v>100</v>
      </c>
      <c r="D187" s="5">
        <v>105</v>
      </c>
      <c r="E187" s="5">
        <v>1030211</v>
      </c>
      <c r="F187" s="5" t="s">
        <v>319</v>
      </c>
      <c r="G187" s="7">
        <v>4000</v>
      </c>
      <c r="H187" s="7">
        <v>4000</v>
      </c>
      <c r="I187" s="7" t="s">
        <v>421</v>
      </c>
    </row>
    <row r="188" spans="1:9" s="6" customFormat="1" ht="47.25" x14ac:dyDescent="0.25">
      <c r="A188" s="5">
        <v>10638</v>
      </c>
      <c r="B188" s="5" t="s">
        <v>6</v>
      </c>
      <c r="C188" s="5">
        <v>100</v>
      </c>
      <c r="D188" s="5">
        <v>111</v>
      </c>
      <c r="E188" s="5">
        <v>1030202</v>
      </c>
      <c r="F188" s="5" t="s">
        <v>320</v>
      </c>
      <c r="G188" s="7">
        <v>4000</v>
      </c>
      <c r="H188" s="7">
        <v>4000</v>
      </c>
      <c r="I188" s="7" t="s">
        <v>421</v>
      </c>
    </row>
    <row r="189" spans="1:9" s="6" customFormat="1" ht="47.25" x14ac:dyDescent="0.25">
      <c r="A189" s="5">
        <v>10657</v>
      </c>
      <c r="B189" s="5" t="s">
        <v>6</v>
      </c>
      <c r="C189" s="5">
        <v>500</v>
      </c>
      <c r="D189" s="5">
        <v>502</v>
      </c>
      <c r="E189" s="5">
        <v>1030211</v>
      </c>
      <c r="F189" s="5" t="s">
        <v>321</v>
      </c>
      <c r="G189" s="7">
        <v>1000</v>
      </c>
      <c r="H189" s="7">
        <v>1000</v>
      </c>
      <c r="I189" s="7" t="s">
        <v>421</v>
      </c>
    </row>
    <row r="190" spans="1:9" s="6" customFormat="1" ht="47.25" x14ac:dyDescent="0.25">
      <c r="A190" s="5">
        <v>10658</v>
      </c>
      <c r="B190" s="5" t="s">
        <v>6</v>
      </c>
      <c r="C190" s="5">
        <v>500</v>
      </c>
      <c r="D190" s="5">
        <v>502</v>
      </c>
      <c r="E190" s="5">
        <v>1030211</v>
      </c>
      <c r="F190" s="5" t="s">
        <v>322</v>
      </c>
      <c r="G190" s="7">
        <v>1000</v>
      </c>
      <c r="H190" s="7">
        <v>1000</v>
      </c>
      <c r="I190" s="7" t="s">
        <v>421</v>
      </c>
    </row>
    <row r="191" spans="1:9" s="6" customFormat="1" ht="47.25" x14ac:dyDescent="0.25">
      <c r="A191" s="5">
        <v>10672</v>
      </c>
      <c r="B191" s="5" t="s">
        <v>6</v>
      </c>
      <c r="C191" s="5">
        <v>100</v>
      </c>
      <c r="D191" s="5">
        <v>101</v>
      </c>
      <c r="E191" s="5">
        <v>1030202</v>
      </c>
      <c r="F191" s="5" t="s">
        <v>323</v>
      </c>
      <c r="G191" s="7">
        <v>10000</v>
      </c>
      <c r="H191" s="7">
        <v>10000</v>
      </c>
      <c r="I191" s="7" t="s">
        <v>421</v>
      </c>
    </row>
    <row r="192" spans="1:9" s="6" customFormat="1" ht="47.25" x14ac:dyDescent="0.25">
      <c r="A192" s="5">
        <v>10673</v>
      </c>
      <c r="B192" s="5" t="s">
        <v>6</v>
      </c>
      <c r="C192" s="5">
        <v>100</v>
      </c>
      <c r="D192" s="5">
        <v>101</v>
      </c>
      <c r="E192" s="5">
        <v>1030211</v>
      </c>
      <c r="F192" s="5" t="s">
        <v>324</v>
      </c>
      <c r="G192" s="7">
        <v>1000</v>
      </c>
      <c r="H192" s="7">
        <v>1000</v>
      </c>
      <c r="I192" s="7" t="s">
        <v>421</v>
      </c>
    </row>
    <row r="193" spans="1:9" s="6" customFormat="1" ht="47.25" x14ac:dyDescent="0.25">
      <c r="A193" s="5">
        <v>10674</v>
      </c>
      <c r="B193" s="5" t="s">
        <v>6</v>
      </c>
      <c r="C193" s="5">
        <v>100</v>
      </c>
      <c r="D193" s="5">
        <v>101</v>
      </c>
      <c r="E193" s="5">
        <v>1040102</v>
      </c>
      <c r="F193" s="5" t="s">
        <v>325</v>
      </c>
      <c r="G193" s="7">
        <v>5000</v>
      </c>
      <c r="H193" s="7">
        <v>5000</v>
      </c>
      <c r="I193" s="7" t="s">
        <v>421</v>
      </c>
    </row>
    <row r="194" spans="1:9" s="6" customFormat="1" ht="47.25" x14ac:dyDescent="0.25">
      <c r="A194" s="5">
        <v>10686</v>
      </c>
      <c r="B194" s="5" t="s">
        <v>6</v>
      </c>
      <c r="C194" s="5">
        <v>500</v>
      </c>
      <c r="D194" s="5">
        <v>502</v>
      </c>
      <c r="E194" s="5">
        <v>1030202</v>
      </c>
      <c r="F194" s="5" t="s">
        <v>326</v>
      </c>
      <c r="G194" s="7">
        <v>1000</v>
      </c>
      <c r="H194" s="7">
        <v>1000</v>
      </c>
      <c r="I194" s="7" t="s">
        <v>421</v>
      </c>
    </row>
    <row r="195" spans="1:9" s="6" customFormat="1" ht="47.25" x14ac:dyDescent="0.25">
      <c r="A195" s="5">
        <v>10689</v>
      </c>
      <c r="B195" s="5" t="s">
        <v>6</v>
      </c>
      <c r="C195" s="5">
        <v>100</v>
      </c>
      <c r="D195" s="5">
        <v>101</v>
      </c>
      <c r="E195" s="5">
        <v>1030202</v>
      </c>
      <c r="F195" s="5" t="s">
        <v>327</v>
      </c>
      <c r="G195" s="7">
        <v>1000</v>
      </c>
      <c r="H195" s="7">
        <v>1000</v>
      </c>
      <c r="I195" s="7" t="s">
        <v>421</v>
      </c>
    </row>
    <row r="196" spans="1:9" s="6" customFormat="1" ht="47.25" x14ac:dyDescent="0.25">
      <c r="A196" s="5">
        <v>10700</v>
      </c>
      <c r="B196" s="5" t="s">
        <v>6</v>
      </c>
      <c r="C196" s="5">
        <v>100</v>
      </c>
      <c r="D196" s="5">
        <v>101</v>
      </c>
      <c r="E196" s="5">
        <v>1040205</v>
      </c>
      <c r="F196" s="5" t="s">
        <v>328</v>
      </c>
      <c r="G196" s="7">
        <v>10000</v>
      </c>
      <c r="H196" s="7">
        <v>10000</v>
      </c>
      <c r="I196" s="7" t="s">
        <v>421</v>
      </c>
    </row>
    <row r="197" spans="1:9" s="6" customFormat="1" ht="47.25" x14ac:dyDescent="0.25">
      <c r="A197" s="5">
        <v>10701</v>
      </c>
      <c r="B197" s="5" t="s">
        <v>6</v>
      </c>
      <c r="C197" s="5">
        <v>100</v>
      </c>
      <c r="D197" s="5">
        <v>101</v>
      </c>
      <c r="E197" s="5">
        <v>1040504</v>
      </c>
      <c r="F197" s="5" t="s">
        <v>329</v>
      </c>
      <c r="G197" s="7">
        <v>20000</v>
      </c>
      <c r="H197" s="7">
        <v>20000</v>
      </c>
      <c r="I197" s="7" t="s">
        <v>421</v>
      </c>
    </row>
    <row r="198" spans="1:9" s="6" customFormat="1" ht="47.25" x14ac:dyDescent="0.25">
      <c r="A198" s="5">
        <v>10720</v>
      </c>
      <c r="B198" s="5" t="s">
        <v>6</v>
      </c>
      <c r="C198" s="5">
        <v>1200</v>
      </c>
      <c r="D198" s="5">
        <v>1207</v>
      </c>
      <c r="E198" s="5">
        <v>1040401</v>
      </c>
      <c r="F198" s="5" t="s">
        <v>429</v>
      </c>
      <c r="G198" s="7">
        <v>11100</v>
      </c>
      <c r="H198" s="7">
        <v>11500</v>
      </c>
      <c r="I198" s="7" t="s">
        <v>421</v>
      </c>
    </row>
    <row r="199" spans="1:9" s="6" customFormat="1" ht="63" x14ac:dyDescent="0.25">
      <c r="A199" s="5">
        <v>10721</v>
      </c>
      <c r="B199" s="5" t="s">
        <v>6</v>
      </c>
      <c r="C199" s="5">
        <v>1800</v>
      </c>
      <c r="D199" s="5">
        <v>1801</v>
      </c>
      <c r="E199" s="5">
        <v>1040401</v>
      </c>
      <c r="F199" s="5" t="s">
        <v>430</v>
      </c>
      <c r="G199" s="7">
        <v>62000</v>
      </c>
      <c r="H199" s="7">
        <v>62000</v>
      </c>
      <c r="I199" s="7" t="s">
        <v>421</v>
      </c>
    </row>
    <row r="200" spans="1:9" s="6" customFormat="1" ht="47.25" x14ac:dyDescent="0.25">
      <c r="A200" s="5">
        <v>10032</v>
      </c>
      <c r="B200" s="5" t="s">
        <v>6</v>
      </c>
      <c r="C200" s="5">
        <v>500</v>
      </c>
      <c r="D200" s="5">
        <v>502</v>
      </c>
      <c r="E200" s="5">
        <v>1030202</v>
      </c>
      <c r="F200" s="5" t="s">
        <v>330</v>
      </c>
      <c r="G200" s="7">
        <v>45000</v>
      </c>
      <c r="H200" s="7">
        <v>45000</v>
      </c>
      <c r="I200" s="7" t="s">
        <v>421</v>
      </c>
    </row>
    <row r="201" spans="1:9" s="6" customFormat="1" ht="47.25" x14ac:dyDescent="0.25">
      <c r="A201" s="5">
        <v>10052</v>
      </c>
      <c r="B201" s="5" t="s">
        <v>6</v>
      </c>
      <c r="C201" s="5">
        <v>500</v>
      </c>
      <c r="D201" s="5">
        <v>502</v>
      </c>
      <c r="E201" s="5">
        <v>1040101</v>
      </c>
      <c r="F201" s="5" t="s">
        <v>331</v>
      </c>
      <c r="G201" s="7">
        <f>32000+4000</f>
        <v>36000</v>
      </c>
      <c r="H201" s="7">
        <f>32000+4000</f>
        <v>36000</v>
      </c>
      <c r="I201" s="7" t="s">
        <v>421</v>
      </c>
    </row>
    <row r="202" spans="1:9" s="6" customFormat="1" ht="47.25" x14ac:dyDescent="0.25">
      <c r="A202" s="5">
        <v>10135</v>
      </c>
      <c r="B202" s="5" t="s">
        <v>6</v>
      </c>
      <c r="C202" s="5">
        <v>100</v>
      </c>
      <c r="D202" s="5">
        <v>103</v>
      </c>
      <c r="E202" s="5">
        <v>1030213</v>
      </c>
      <c r="F202" s="5" t="s">
        <v>332</v>
      </c>
      <c r="G202" s="7">
        <v>30000</v>
      </c>
      <c r="H202" s="7">
        <v>30000</v>
      </c>
      <c r="I202" s="7" t="s">
        <v>421</v>
      </c>
    </row>
    <row r="203" spans="1:9" s="6" customFormat="1" ht="47.25" x14ac:dyDescent="0.25">
      <c r="A203" s="5">
        <v>10226</v>
      </c>
      <c r="B203" s="5" t="s">
        <v>6</v>
      </c>
      <c r="C203" s="5">
        <v>100</v>
      </c>
      <c r="D203" s="5">
        <v>103</v>
      </c>
      <c r="E203" s="5">
        <v>1030102</v>
      </c>
      <c r="F203" s="5" t="s">
        <v>333</v>
      </c>
      <c r="G203" s="7">
        <v>5000</v>
      </c>
      <c r="H203" s="7">
        <v>5000</v>
      </c>
      <c r="I203" s="7" t="s">
        <v>421</v>
      </c>
    </row>
    <row r="204" spans="1:9" s="6" customFormat="1" ht="47.25" x14ac:dyDescent="0.25">
      <c r="A204" s="5">
        <v>10244</v>
      </c>
      <c r="B204" s="5" t="s">
        <v>6</v>
      </c>
      <c r="C204" s="5">
        <v>100</v>
      </c>
      <c r="D204" s="5">
        <v>103</v>
      </c>
      <c r="E204" s="5">
        <v>1030213</v>
      </c>
      <c r="F204" s="5" t="s">
        <v>334</v>
      </c>
      <c r="G204" s="7">
        <v>30000</v>
      </c>
      <c r="H204" s="7">
        <v>30000</v>
      </c>
      <c r="I204" s="7" t="s">
        <v>421</v>
      </c>
    </row>
    <row r="205" spans="1:9" s="6" customFormat="1" ht="47.25" x14ac:dyDescent="0.25">
      <c r="A205" s="5">
        <v>10259</v>
      </c>
      <c r="B205" s="5" t="s">
        <v>6</v>
      </c>
      <c r="C205" s="5">
        <v>100</v>
      </c>
      <c r="D205" s="5">
        <v>103</v>
      </c>
      <c r="E205" s="5">
        <v>1030213</v>
      </c>
      <c r="F205" s="5" t="s">
        <v>335</v>
      </c>
      <c r="G205" s="7">
        <v>145000</v>
      </c>
      <c r="H205" s="7">
        <v>145000</v>
      </c>
      <c r="I205" s="7" t="s">
        <v>421</v>
      </c>
    </row>
    <row r="206" spans="1:9" s="6" customFormat="1" ht="47.25" x14ac:dyDescent="0.25">
      <c r="A206" s="5">
        <v>10260</v>
      </c>
      <c r="B206" s="5" t="s">
        <v>6</v>
      </c>
      <c r="C206" s="5">
        <v>100</v>
      </c>
      <c r="D206" s="5">
        <v>103</v>
      </c>
      <c r="E206" s="5">
        <v>1030213</v>
      </c>
      <c r="F206" s="5" t="s">
        <v>336</v>
      </c>
      <c r="G206" s="7">
        <v>373000</v>
      </c>
      <c r="H206" s="7">
        <v>373000</v>
      </c>
      <c r="I206" s="7" t="s">
        <v>421</v>
      </c>
    </row>
    <row r="207" spans="1:9" s="6" customFormat="1" ht="47.25" x14ac:dyDescent="0.25">
      <c r="A207" s="5">
        <v>10261</v>
      </c>
      <c r="B207" s="5" t="s">
        <v>6</v>
      </c>
      <c r="C207" s="5">
        <v>100</v>
      </c>
      <c r="D207" s="5">
        <v>103</v>
      </c>
      <c r="E207" s="5">
        <v>1030213</v>
      </c>
      <c r="F207" s="5" t="s">
        <v>337</v>
      </c>
      <c r="G207" s="7">
        <v>440000</v>
      </c>
      <c r="H207" s="7">
        <v>440000</v>
      </c>
      <c r="I207" s="7" t="s">
        <v>421</v>
      </c>
    </row>
    <row r="208" spans="1:9" s="6" customFormat="1" ht="47.25" x14ac:dyDescent="0.25">
      <c r="A208" s="5">
        <v>10294</v>
      </c>
      <c r="B208" s="5" t="s">
        <v>6</v>
      </c>
      <c r="C208" s="5">
        <v>100</v>
      </c>
      <c r="D208" s="5">
        <v>106</v>
      </c>
      <c r="E208" s="5">
        <v>1030209</v>
      </c>
      <c r="F208" s="5" t="s">
        <v>338</v>
      </c>
      <c r="G208" s="7">
        <v>7000</v>
      </c>
      <c r="H208" s="7">
        <v>7000</v>
      </c>
      <c r="I208" s="7" t="s">
        <v>421</v>
      </c>
    </row>
    <row r="209" spans="1:9" s="6" customFormat="1" ht="47.25" x14ac:dyDescent="0.25">
      <c r="A209" s="5">
        <v>10306</v>
      </c>
      <c r="B209" s="5" t="s">
        <v>6</v>
      </c>
      <c r="C209" s="5">
        <v>100</v>
      </c>
      <c r="D209" s="5">
        <v>103</v>
      </c>
      <c r="E209" s="5">
        <v>1030102</v>
      </c>
      <c r="F209" s="5" t="s">
        <v>339</v>
      </c>
      <c r="G209" s="7">
        <v>5000</v>
      </c>
      <c r="H209" s="7">
        <v>5000</v>
      </c>
      <c r="I209" s="7" t="s">
        <v>421</v>
      </c>
    </row>
    <row r="210" spans="1:9" s="6" customFormat="1" ht="47.25" x14ac:dyDescent="0.25">
      <c r="A210" s="5">
        <v>10399</v>
      </c>
      <c r="B210" s="5" t="s">
        <v>6</v>
      </c>
      <c r="C210" s="5">
        <v>100</v>
      </c>
      <c r="D210" s="5">
        <v>111</v>
      </c>
      <c r="E210" s="5">
        <v>1040104</v>
      </c>
      <c r="F210" s="5" t="s">
        <v>168</v>
      </c>
      <c r="G210" s="7">
        <v>600</v>
      </c>
      <c r="H210" s="7">
        <v>600</v>
      </c>
      <c r="I210" s="7" t="s">
        <v>421</v>
      </c>
    </row>
    <row r="211" spans="1:9" s="6" customFormat="1" ht="47.25" x14ac:dyDescent="0.25">
      <c r="A211" s="5">
        <v>10406</v>
      </c>
      <c r="B211" s="5" t="s">
        <v>6</v>
      </c>
      <c r="C211" s="5">
        <v>500</v>
      </c>
      <c r="D211" s="5">
        <v>502</v>
      </c>
      <c r="E211" s="5">
        <v>1040102</v>
      </c>
      <c r="F211" s="5" t="s">
        <v>340</v>
      </c>
      <c r="G211" s="7">
        <v>4500</v>
      </c>
      <c r="H211" s="7">
        <v>4500</v>
      </c>
      <c r="I211" s="7" t="s">
        <v>421</v>
      </c>
    </row>
    <row r="212" spans="1:9" s="6" customFormat="1" ht="47.25" x14ac:dyDescent="0.25">
      <c r="A212" s="5">
        <v>10530</v>
      </c>
      <c r="B212" s="5" t="s">
        <v>6</v>
      </c>
      <c r="C212" s="5">
        <v>500</v>
      </c>
      <c r="D212" s="5">
        <v>502</v>
      </c>
      <c r="E212" s="5">
        <v>1040401</v>
      </c>
      <c r="F212" s="5" t="s">
        <v>341</v>
      </c>
      <c r="G212" s="7">
        <v>30000</v>
      </c>
      <c r="H212" s="7">
        <v>0</v>
      </c>
      <c r="I212" s="7" t="s">
        <v>421</v>
      </c>
    </row>
    <row r="213" spans="1:9" s="6" customFormat="1" ht="47.25" x14ac:dyDescent="0.25">
      <c r="A213" s="5">
        <v>10548</v>
      </c>
      <c r="B213" s="5" t="s">
        <v>6</v>
      </c>
      <c r="C213" s="5">
        <v>1400</v>
      </c>
      <c r="D213" s="5">
        <v>1403</v>
      </c>
      <c r="E213" s="5">
        <v>1040399</v>
      </c>
      <c r="F213" s="5" t="s">
        <v>342</v>
      </c>
      <c r="G213" s="7">
        <v>42500</v>
      </c>
      <c r="H213" s="7">
        <v>42500</v>
      </c>
      <c r="I213" s="7" t="s">
        <v>421</v>
      </c>
    </row>
    <row r="214" spans="1:9" s="6" customFormat="1" ht="47.25" x14ac:dyDescent="0.25">
      <c r="A214" s="5">
        <v>10563</v>
      </c>
      <c r="B214" s="5" t="s">
        <v>6</v>
      </c>
      <c r="C214" s="5">
        <v>1400</v>
      </c>
      <c r="D214" s="5">
        <v>1403</v>
      </c>
      <c r="E214" s="5">
        <v>1040205</v>
      </c>
      <c r="F214" s="5" t="s">
        <v>343</v>
      </c>
      <c r="G214" s="7">
        <v>42500</v>
      </c>
      <c r="H214" s="7">
        <v>42500</v>
      </c>
      <c r="I214" s="7" t="s">
        <v>421</v>
      </c>
    </row>
    <row r="215" spans="1:9" s="6" customFormat="1" ht="47.25" x14ac:dyDescent="0.25">
      <c r="A215" s="5">
        <v>10652</v>
      </c>
      <c r="B215" s="5" t="s">
        <v>6</v>
      </c>
      <c r="C215" s="5">
        <v>1500</v>
      </c>
      <c r="D215" s="5">
        <v>1502</v>
      </c>
      <c r="E215" s="5">
        <v>1040301</v>
      </c>
      <c r="F215" s="5" t="s">
        <v>344</v>
      </c>
      <c r="G215" s="7">
        <v>100000</v>
      </c>
      <c r="H215" s="7">
        <v>100000</v>
      </c>
      <c r="I215" s="7" t="s">
        <v>421</v>
      </c>
    </row>
    <row r="216" spans="1:9" s="6" customFormat="1" ht="47.25" x14ac:dyDescent="0.25">
      <c r="A216" s="5">
        <v>10675</v>
      </c>
      <c r="B216" s="5" t="s">
        <v>6</v>
      </c>
      <c r="C216" s="5">
        <v>1400</v>
      </c>
      <c r="D216" s="5">
        <v>1403</v>
      </c>
      <c r="E216" s="5">
        <v>1040401</v>
      </c>
      <c r="F216" s="5" t="s">
        <v>345</v>
      </c>
      <c r="G216" s="7">
        <v>15000</v>
      </c>
      <c r="H216" s="7">
        <v>15000</v>
      </c>
      <c r="I216" s="7" t="s">
        <v>421</v>
      </c>
    </row>
    <row r="217" spans="1:9" s="6" customFormat="1" ht="47.25" x14ac:dyDescent="0.25">
      <c r="A217" s="5">
        <v>10684</v>
      </c>
      <c r="B217" s="5" t="s">
        <v>6</v>
      </c>
      <c r="C217" s="5">
        <v>1400</v>
      </c>
      <c r="D217" s="5">
        <v>1403</v>
      </c>
      <c r="E217" s="5">
        <v>1040102</v>
      </c>
      <c r="F217" s="5" t="s">
        <v>346</v>
      </c>
      <c r="G217" s="7">
        <f>31500-16200-4000</f>
        <v>11300</v>
      </c>
      <c r="H217" s="7">
        <f>50000-4000</f>
        <v>46000</v>
      </c>
      <c r="I217" s="7" t="s">
        <v>421</v>
      </c>
    </row>
    <row r="218" spans="1:9" s="6" customFormat="1" ht="47.25" x14ac:dyDescent="0.25">
      <c r="A218" s="5">
        <v>10702</v>
      </c>
      <c r="B218" s="5" t="s">
        <v>6</v>
      </c>
      <c r="C218" s="5">
        <v>1400</v>
      </c>
      <c r="D218" s="5">
        <v>1403</v>
      </c>
      <c r="E218" s="5">
        <v>1030299</v>
      </c>
      <c r="F218" s="5" t="s">
        <v>347</v>
      </c>
      <c r="G218" s="7">
        <f>18500+16200</f>
        <v>34700</v>
      </c>
      <c r="H218" s="7">
        <v>0</v>
      </c>
      <c r="I218" s="7" t="s">
        <v>421</v>
      </c>
    </row>
    <row r="219" spans="1:9" s="6" customFormat="1" ht="47.25" x14ac:dyDescent="0.25">
      <c r="A219" s="5">
        <v>10707</v>
      </c>
      <c r="B219" s="5" t="s">
        <v>6</v>
      </c>
      <c r="C219" s="5">
        <v>400</v>
      </c>
      <c r="D219" s="5">
        <v>407</v>
      </c>
      <c r="E219" s="5">
        <v>1040101</v>
      </c>
      <c r="F219" s="5" t="s">
        <v>348</v>
      </c>
      <c r="G219" s="7">
        <v>100000</v>
      </c>
      <c r="H219" s="7">
        <v>100000</v>
      </c>
      <c r="I219" s="7" t="s">
        <v>421</v>
      </c>
    </row>
    <row r="220" spans="1:9" s="6" customFormat="1" ht="47.25" x14ac:dyDescent="0.25">
      <c r="A220" s="5">
        <v>20005</v>
      </c>
      <c r="B220" s="5" t="s">
        <v>6</v>
      </c>
      <c r="C220" s="5">
        <v>100</v>
      </c>
      <c r="D220" s="5">
        <v>103</v>
      </c>
      <c r="E220" s="5">
        <v>2020103</v>
      </c>
      <c r="F220" s="5" t="s">
        <v>349</v>
      </c>
      <c r="G220" s="7">
        <v>18000</v>
      </c>
      <c r="H220" s="7">
        <v>18000</v>
      </c>
      <c r="I220" s="7" t="s">
        <v>421</v>
      </c>
    </row>
    <row r="221" spans="1:9" s="6" customFormat="1" ht="47.25" x14ac:dyDescent="0.25">
      <c r="A221" s="5">
        <v>20006</v>
      </c>
      <c r="B221" s="5" t="s">
        <v>6</v>
      </c>
      <c r="C221" s="5">
        <v>100</v>
      </c>
      <c r="D221" s="5">
        <v>103</v>
      </c>
      <c r="E221" s="5">
        <v>2020105</v>
      </c>
      <c r="F221" s="5" t="s">
        <v>350</v>
      </c>
      <c r="G221" s="7">
        <v>8000</v>
      </c>
      <c r="H221" s="7">
        <v>8000</v>
      </c>
      <c r="I221" s="7" t="s">
        <v>421</v>
      </c>
    </row>
    <row r="222" spans="1:9" s="6" customFormat="1" ht="31.5" x14ac:dyDescent="0.25">
      <c r="A222" s="5">
        <v>10068</v>
      </c>
      <c r="B222" s="5" t="s">
        <v>6</v>
      </c>
      <c r="C222" s="5">
        <v>100</v>
      </c>
      <c r="D222" s="5">
        <v>110</v>
      </c>
      <c r="E222" s="5">
        <v>1030212</v>
      </c>
      <c r="F222" s="5" t="s">
        <v>351</v>
      </c>
      <c r="G222" s="7">
        <v>10000</v>
      </c>
      <c r="H222" s="7">
        <v>10000</v>
      </c>
      <c r="I222" s="7" t="s">
        <v>426</v>
      </c>
    </row>
    <row r="223" spans="1:9" s="6" customFormat="1" x14ac:dyDescent="0.25">
      <c r="A223" s="5">
        <v>10320</v>
      </c>
      <c r="B223" s="5" t="s">
        <v>6</v>
      </c>
      <c r="C223" s="5">
        <v>100</v>
      </c>
      <c r="D223" s="5">
        <v>110</v>
      </c>
      <c r="E223" s="5">
        <v>1030218</v>
      </c>
      <c r="F223" s="5" t="s">
        <v>352</v>
      </c>
      <c r="G223" s="7">
        <v>13000</v>
      </c>
      <c r="H223" s="7">
        <v>13000</v>
      </c>
      <c r="I223" s="7" t="s">
        <v>426</v>
      </c>
    </row>
    <row r="224" spans="1:9" s="6" customFormat="1" ht="31.5" x14ac:dyDescent="0.25">
      <c r="A224" s="5">
        <v>10321</v>
      </c>
      <c r="B224" s="5" t="s">
        <v>6</v>
      </c>
      <c r="C224" s="5">
        <v>100</v>
      </c>
      <c r="D224" s="5">
        <v>110</v>
      </c>
      <c r="E224" s="5">
        <v>1030204</v>
      </c>
      <c r="F224" s="5" t="s">
        <v>353</v>
      </c>
      <c r="G224" s="7">
        <v>15000</v>
      </c>
      <c r="H224" s="7">
        <v>15000</v>
      </c>
      <c r="I224" s="7" t="s">
        <v>426</v>
      </c>
    </row>
    <row r="225" spans="1:9" s="6" customFormat="1" ht="47.25" x14ac:dyDescent="0.25">
      <c r="A225" s="5">
        <v>10372</v>
      </c>
      <c r="B225" s="5" t="s">
        <v>6</v>
      </c>
      <c r="C225" s="5">
        <v>100</v>
      </c>
      <c r="D225" s="5">
        <v>110</v>
      </c>
      <c r="E225" s="5">
        <v>1090101</v>
      </c>
      <c r="F225" s="5" t="s">
        <v>354</v>
      </c>
      <c r="G225" s="7">
        <v>60000</v>
      </c>
      <c r="H225" s="7">
        <v>60000</v>
      </c>
      <c r="I225" s="7" t="s">
        <v>426</v>
      </c>
    </row>
    <row r="226" spans="1:9" s="6" customFormat="1" ht="31.5" x14ac:dyDescent="0.25">
      <c r="A226" s="5">
        <v>10513</v>
      </c>
      <c r="B226" s="5" t="s">
        <v>6</v>
      </c>
      <c r="C226" s="5">
        <v>100</v>
      </c>
      <c r="D226" s="5">
        <v>103</v>
      </c>
      <c r="E226" s="5">
        <v>1030102</v>
      </c>
      <c r="F226" s="5" t="s">
        <v>355</v>
      </c>
      <c r="G226" s="7">
        <v>300</v>
      </c>
      <c r="H226" s="7">
        <v>300</v>
      </c>
      <c r="I226" s="7" t="s">
        <v>426</v>
      </c>
    </row>
    <row r="227" spans="1:9" s="6" customFormat="1" ht="31.5" x14ac:dyDescent="0.25">
      <c r="A227" s="5">
        <v>10575</v>
      </c>
      <c r="B227" s="5" t="s">
        <v>6</v>
      </c>
      <c r="C227" s="5">
        <v>100</v>
      </c>
      <c r="D227" s="5">
        <v>110</v>
      </c>
      <c r="E227" s="5">
        <v>1030204</v>
      </c>
      <c r="F227" s="5" t="s">
        <v>356</v>
      </c>
      <c r="G227" s="7">
        <v>30000</v>
      </c>
      <c r="H227" s="7">
        <v>30000</v>
      </c>
      <c r="I227" s="7" t="s">
        <v>426</v>
      </c>
    </row>
    <row r="228" spans="1:9" s="6" customFormat="1" ht="47.25" x14ac:dyDescent="0.25">
      <c r="A228" s="5">
        <v>10576</v>
      </c>
      <c r="B228" s="5" t="s">
        <v>6</v>
      </c>
      <c r="C228" s="5">
        <v>100</v>
      </c>
      <c r="D228" s="5">
        <v>103</v>
      </c>
      <c r="E228" s="5">
        <v>1090101</v>
      </c>
      <c r="F228" s="5" t="s">
        <v>357</v>
      </c>
      <c r="G228" s="7">
        <v>6000</v>
      </c>
      <c r="H228" s="7">
        <v>6000</v>
      </c>
      <c r="I228" s="7" t="s">
        <v>426</v>
      </c>
    </row>
    <row r="229" spans="1:9" s="6" customFormat="1" ht="47.25" x14ac:dyDescent="0.25">
      <c r="A229" s="5">
        <v>10620</v>
      </c>
      <c r="B229" s="5" t="s">
        <v>6</v>
      </c>
      <c r="C229" s="5">
        <v>100</v>
      </c>
      <c r="D229" s="5">
        <v>110</v>
      </c>
      <c r="E229" s="5">
        <v>1090101</v>
      </c>
      <c r="F229" s="5" t="s">
        <v>358</v>
      </c>
      <c r="G229" s="7">
        <f>15000-7200</f>
        <v>7800</v>
      </c>
      <c r="H229" s="7">
        <f>15000-7200</f>
        <v>7800</v>
      </c>
      <c r="I229" s="7" t="s">
        <v>426</v>
      </c>
    </row>
    <row r="230" spans="1:9" s="6" customFormat="1" ht="31.5" x14ac:dyDescent="0.25">
      <c r="A230" s="5">
        <v>10621</v>
      </c>
      <c r="B230" s="5" t="s">
        <v>6</v>
      </c>
      <c r="C230" s="5">
        <v>100</v>
      </c>
      <c r="D230" s="5">
        <v>110</v>
      </c>
      <c r="E230" s="5">
        <v>1030202</v>
      </c>
      <c r="F230" s="5" t="s">
        <v>409</v>
      </c>
      <c r="G230" s="7">
        <f>2000+7200</f>
        <v>9200</v>
      </c>
      <c r="H230" s="7">
        <f>2000+7200</f>
        <v>9200</v>
      </c>
      <c r="I230" s="7" t="s">
        <v>426</v>
      </c>
    </row>
    <row r="231" spans="1:9" s="6" customFormat="1" ht="47.25" x14ac:dyDescent="0.25">
      <c r="A231" s="5">
        <v>10622</v>
      </c>
      <c r="B231" s="5" t="s">
        <v>6</v>
      </c>
      <c r="C231" s="5">
        <v>100</v>
      </c>
      <c r="D231" s="5">
        <v>110</v>
      </c>
      <c r="E231" s="5">
        <v>1090101</v>
      </c>
      <c r="F231" s="5" t="s">
        <v>359</v>
      </c>
      <c r="G231" s="7">
        <v>5676.07</v>
      </c>
      <c r="H231" s="7">
        <v>5676.07</v>
      </c>
      <c r="I231" s="7" t="s">
        <v>426</v>
      </c>
    </row>
    <row r="232" spans="1:9" s="6" customFormat="1" ht="31.5" x14ac:dyDescent="0.25">
      <c r="A232" s="5">
        <v>10230</v>
      </c>
      <c r="B232" s="5" t="s">
        <v>6</v>
      </c>
      <c r="C232" s="5">
        <v>100</v>
      </c>
      <c r="D232" s="5">
        <v>103</v>
      </c>
      <c r="E232" s="5">
        <v>1100401</v>
      </c>
      <c r="F232" s="5" t="s">
        <v>360</v>
      </c>
      <c r="G232" s="7">
        <v>12100</v>
      </c>
      <c r="H232" s="7">
        <v>12100</v>
      </c>
      <c r="I232" s="7" t="s">
        <v>427</v>
      </c>
    </row>
    <row r="233" spans="1:9" s="6" customFormat="1" ht="31.5" x14ac:dyDescent="0.25">
      <c r="A233" s="5">
        <v>10231</v>
      </c>
      <c r="B233" s="5" t="s">
        <v>6</v>
      </c>
      <c r="C233" s="5">
        <v>100</v>
      </c>
      <c r="D233" s="5">
        <v>103</v>
      </c>
      <c r="E233" s="5">
        <v>1100401</v>
      </c>
      <c r="F233" s="5" t="s">
        <v>361</v>
      </c>
      <c r="G233" s="7">
        <v>17485</v>
      </c>
      <c r="H233" s="7">
        <v>17485</v>
      </c>
      <c r="I233" s="7" t="s">
        <v>427</v>
      </c>
    </row>
    <row r="234" spans="1:9" s="6" customFormat="1" ht="31.5" x14ac:dyDescent="0.25">
      <c r="A234" s="5">
        <v>10234</v>
      </c>
      <c r="B234" s="5" t="s">
        <v>6</v>
      </c>
      <c r="C234" s="5">
        <v>100</v>
      </c>
      <c r="D234" s="5">
        <v>103</v>
      </c>
      <c r="E234" s="5">
        <v>1100401</v>
      </c>
      <c r="F234" s="5" t="s">
        <v>362</v>
      </c>
      <c r="G234" s="7">
        <v>41870.5</v>
      </c>
      <c r="H234" s="7">
        <v>41870.5</v>
      </c>
      <c r="I234" s="7" t="s">
        <v>427</v>
      </c>
    </row>
    <row r="235" spans="1:9" s="6" customFormat="1" ht="31.5" x14ac:dyDescent="0.25">
      <c r="A235" s="5">
        <v>10236</v>
      </c>
      <c r="B235" s="5" t="s">
        <v>6</v>
      </c>
      <c r="C235" s="5">
        <v>100</v>
      </c>
      <c r="D235" s="5">
        <v>103</v>
      </c>
      <c r="E235" s="5">
        <v>1030102</v>
      </c>
      <c r="F235" s="5" t="s">
        <v>363</v>
      </c>
      <c r="G235" s="7">
        <v>5000</v>
      </c>
      <c r="H235" s="7">
        <v>5000</v>
      </c>
      <c r="I235" s="7" t="s">
        <v>427</v>
      </c>
    </row>
    <row r="236" spans="1:9" s="6" customFormat="1" ht="31.5" x14ac:dyDescent="0.25">
      <c r="A236" s="5">
        <v>10237</v>
      </c>
      <c r="B236" s="5" t="s">
        <v>6</v>
      </c>
      <c r="C236" s="5">
        <v>100</v>
      </c>
      <c r="D236" s="5">
        <v>103</v>
      </c>
      <c r="E236" s="5">
        <v>1030209</v>
      </c>
      <c r="F236" s="5" t="s">
        <v>364</v>
      </c>
      <c r="G236" s="7">
        <v>1000</v>
      </c>
      <c r="H236" s="7">
        <v>1000</v>
      </c>
      <c r="I236" s="7" t="s">
        <v>427</v>
      </c>
    </row>
    <row r="237" spans="1:9" s="6" customFormat="1" ht="31.5" x14ac:dyDescent="0.25">
      <c r="A237" s="5">
        <v>10238</v>
      </c>
      <c r="B237" s="5" t="s">
        <v>6</v>
      </c>
      <c r="C237" s="5">
        <v>100</v>
      </c>
      <c r="D237" s="5">
        <v>103</v>
      </c>
      <c r="E237" s="5">
        <v>1030207</v>
      </c>
      <c r="F237" s="5" t="s">
        <v>365</v>
      </c>
      <c r="G237" s="7">
        <v>1500</v>
      </c>
      <c r="H237" s="7">
        <v>1500</v>
      </c>
      <c r="I237" s="7" t="s">
        <v>427</v>
      </c>
    </row>
    <row r="238" spans="1:9" s="6" customFormat="1" ht="31.5" x14ac:dyDescent="0.25">
      <c r="A238" s="5">
        <v>10245</v>
      </c>
      <c r="B238" s="5" t="s">
        <v>6</v>
      </c>
      <c r="C238" s="5">
        <v>100</v>
      </c>
      <c r="D238" s="5">
        <v>103</v>
      </c>
      <c r="E238" s="5">
        <v>1030207</v>
      </c>
      <c r="F238" s="5" t="s">
        <v>366</v>
      </c>
      <c r="G238" s="7">
        <f>30000+2500</f>
        <v>32500</v>
      </c>
      <c r="H238" s="7">
        <v>30000</v>
      </c>
      <c r="I238" s="7" t="s">
        <v>427</v>
      </c>
    </row>
    <row r="239" spans="1:9" s="6" customFormat="1" ht="31.5" x14ac:dyDescent="0.25">
      <c r="A239" s="5">
        <v>10246</v>
      </c>
      <c r="B239" s="5" t="s">
        <v>6</v>
      </c>
      <c r="C239" s="5">
        <v>100</v>
      </c>
      <c r="D239" s="5">
        <v>103</v>
      </c>
      <c r="E239" s="5">
        <v>1030102</v>
      </c>
      <c r="F239" s="5" t="s">
        <v>367</v>
      </c>
      <c r="G239" s="7">
        <v>20000</v>
      </c>
      <c r="H239" s="7">
        <v>20000</v>
      </c>
      <c r="I239" s="7" t="s">
        <v>427</v>
      </c>
    </row>
    <row r="240" spans="1:9" s="6" customFormat="1" ht="31.5" x14ac:dyDescent="0.25">
      <c r="A240" s="5">
        <v>10247</v>
      </c>
      <c r="B240" s="5" t="s">
        <v>6</v>
      </c>
      <c r="C240" s="5">
        <v>100</v>
      </c>
      <c r="D240" s="5">
        <v>103</v>
      </c>
      <c r="E240" s="5">
        <v>1030205</v>
      </c>
      <c r="F240" s="5" t="s">
        <v>368</v>
      </c>
      <c r="G240" s="7">
        <v>4700</v>
      </c>
      <c r="H240" s="7">
        <v>4700</v>
      </c>
      <c r="I240" s="7" t="s">
        <v>427</v>
      </c>
    </row>
    <row r="241" spans="1:9" s="6" customFormat="1" ht="31.5" x14ac:dyDescent="0.25">
      <c r="A241" s="5">
        <v>10248</v>
      </c>
      <c r="B241" s="5" t="s">
        <v>6</v>
      </c>
      <c r="C241" s="5">
        <v>100</v>
      </c>
      <c r="D241" s="5">
        <v>103</v>
      </c>
      <c r="E241" s="5">
        <v>1030213</v>
      </c>
      <c r="F241" s="5" t="s">
        <v>369</v>
      </c>
      <c r="G241" s="7">
        <v>200</v>
      </c>
      <c r="H241" s="7">
        <v>200</v>
      </c>
      <c r="I241" s="7" t="s">
        <v>427</v>
      </c>
    </row>
    <row r="242" spans="1:9" s="6" customFormat="1" ht="31.5" x14ac:dyDescent="0.25">
      <c r="A242" s="5">
        <v>10251</v>
      </c>
      <c r="B242" s="5" t="s">
        <v>6</v>
      </c>
      <c r="C242" s="5">
        <v>100</v>
      </c>
      <c r="D242" s="5">
        <v>103</v>
      </c>
      <c r="E242" s="5">
        <v>1030205</v>
      </c>
      <c r="F242" s="5" t="s">
        <v>370</v>
      </c>
      <c r="G242" s="7">
        <v>485000</v>
      </c>
      <c r="H242" s="7">
        <v>416291.84000000003</v>
      </c>
      <c r="I242" s="7" t="s">
        <v>427</v>
      </c>
    </row>
    <row r="243" spans="1:9" s="6" customFormat="1" ht="31.5" x14ac:dyDescent="0.25">
      <c r="A243" s="5">
        <v>10252</v>
      </c>
      <c r="B243" s="5" t="s">
        <v>6</v>
      </c>
      <c r="C243" s="5">
        <v>100</v>
      </c>
      <c r="D243" s="5">
        <v>103</v>
      </c>
      <c r="E243" s="5">
        <v>1030205</v>
      </c>
      <c r="F243" s="5" t="s">
        <v>371</v>
      </c>
      <c r="G243" s="7">
        <v>86000</v>
      </c>
      <c r="H243" s="7">
        <v>46000</v>
      </c>
      <c r="I243" s="7" t="s">
        <v>427</v>
      </c>
    </row>
    <row r="244" spans="1:9" s="6" customFormat="1" ht="31.5" x14ac:dyDescent="0.25">
      <c r="A244" s="5">
        <v>10253</v>
      </c>
      <c r="B244" s="5" t="s">
        <v>6</v>
      </c>
      <c r="C244" s="5">
        <v>100</v>
      </c>
      <c r="D244" s="5">
        <v>103</v>
      </c>
      <c r="E244" s="5">
        <v>1030205</v>
      </c>
      <c r="F244" s="5" t="s">
        <v>372</v>
      </c>
      <c r="G244" s="7">
        <v>34300</v>
      </c>
      <c r="H244" s="7">
        <v>34300</v>
      </c>
      <c r="I244" s="7" t="s">
        <v>427</v>
      </c>
    </row>
    <row r="245" spans="1:9" s="6" customFormat="1" ht="31.5" x14ac:dyDescent="0.25">
      <c r="A245" s="5">
        <v>10254</v>
      </c>
      <c r="B245" s="5" t="s">
        <v>6</v>
      </c>
      <c r="C245" s="5">
        <v>100</v>
      </c>
      <c r="D245" s="5">
        <v>103</v>
      </c>
      <c r="E245" s="5">
        <v>1030205</v>
      </c>
      <c r="F245" s="5" t="s">
        <v>373</v>
      </c>
      <c r="G245" s="7">
        <v>50000</v>
      </c>
      <c r="H245" s="7">
        <v>50000</v>
      </c>
      <c r="I245" s="7" t="s">
        <v>427</v>
      </c>
    </row>
    <row r="246" spans="1:9" s="6" customFormat="1" ht="31.5" x14ac:dyDescent="0.25">
      <c r="A246" s="5">
        <v>10255</v>
      </c>
      <c r="B246" s="5" t="s">
        <v>6</v>
      </c>
      <c r="C246" s="5">
        <v>900</v>
      </c>
      <c r="D246" s="5">
        <v>903</v>
      </c>
      <c r="E246" s="5">
        <v>1030213</v>
      </c>
      <c r="F246" s="5" t="s">
        <v>374</v>
      </c>
      <c r="G246" s="7">
        <v>13400</v>
      </c>
      <c r="H246" s="7">
        <v>13400</v>
      </c>
      <c r="I246" s="7" t="s">
        <v>427</v>
      </c>
    </row>
    <row r="247" spans="1:9" s="6" customFormat="1" ht="31.5" x14ac:dyDescent="0.25">
      <c r="A247" s="5">
        <v>10256</v>
      </c>
      <c r="B247" s="5" t="s">
        <v>6</v>
      </c>
      <c r="C247" s="5">
        <v>100</v>
      </c>
      <c r="D247" s="5">
        <v>105</v>
      </c>
      <c r="E247" s="5">
        <v>1020106</v>
      </c>
      <c r="F247" s="5" t="s">
        <v>375</v>
      </c>
      <c r="G247" s="7">
        <v>235000</v>
      </c>
      <c r="H247" s="7">
        <v>235000</v>
      </c>
      <c r="I247" s="7" t="s">
        <v>427</v>
      </c>
    </row>
    <row r="248" spans="1:9" s="6" customFormat="1" ht="31.5" x14ac:dyDescent="0.25">
      <c r="A248" s="5">
        <v>10257</v>
      </c>
      <c r="B248" s="5" t="s">
        <v>6</v>
      </c>
      <c r="C248" s="5">
        <v>100</v>
      </c>
      <c r="D248" s="5">
        <v>103</v>
      </c>
      <c r="E248" s="5">
        <v>1030213</v>
      </c>
      <c r="F248" s="5" t="s">
        <v>376</v>
      </c>
      <c r="G248" s="7">
        <v>462000</v>
      </c>
      <c r="H248" s="7">
        <v>462000</v>
      </c>
      <c r="I248" s="7" t="s">
        <v>427</v>
      </c>
    </row>
    <row r="249" spans="1:9" s="6" customFormat="1" ht="31.5" x14ac:dyDescent="0.25">
      <c r="A249" s="5">
        <v>10258</v>
      </c>
      <c r="B249" s="5" t="s">
        <v>6</v>
      </c>
      <c r="C249" s="5">
        <v>100</v>
      </c>
      <c r="D249" s="5">
        <v>103</v>
      </c>
      <c r="E249" s="5">
        <v>1030213</v>
      </c>
      <c r="F249" s="5" t="s">
        <v>377</v>
      </c>
      <c r="G249" s="7">
        <v>8000</v>
      </c>
      <c r="H249" s="7">
        <v>8000</v>
      </c>
      <c r="I249" s="7" t="s">
        <v>427</v>
      </c>
    </row>
    <row r="250" spans="1:9" s="6" customFormat="1" ht="31.5" x14ac:dyDescent="0.25">
      <c r="A250" s="5">
        <v>10265</v>
      </c>
      <c r="B250" s="5" t="s">
        <v>6</v>
      </c>
      <c r="C250" s="5">
        <v>100</v>
      </c>
      <c r="D250" s="5">
        <v>103</v>
      </c>
      <c r="E250" s="5">
        <v>1030102</v>
      </c>
      <c r="F250" s="5" t="s">
        <v>378</v>
      </c>
      <c r="G250" s="7">
        <v>500</v>
      </c>
      <c r="H250" s="7">
        <v>500</v>
      </c>
      <c r="I250" s="7" t="s">
        <v>427</v>
      </c>
    </row>
    <row r="251" spans="1:9" s="6" customFormat="1" ht="31.5" x14ac:dyDescent="0.25">
      <c r="A251" s="5">
        <v>10313</v>
      </c>
      <c r="B251" s="5" t="s">
        <v>6</v>
      </c>
      <c r="C251" s="5">
        <v>100</v>
      </c>
      <c r="D251" s="5">
        <v>103</v>
      </c>
      <c r="E251" s="5">
        <v>1010102</v>
      </c>
      <c r="F251" s="5" t="s">
        <v>379</v>
      </c>
      <c r="G251" s="7">
        <f>10000+2000</f>
        <v>12000</v>
      </c>
      <c r="H251" s="7">
        <v>10000</v>
      </c>
      <c r="I251" s="7" t="s">
        <v>427</v>
      </c>
    </row>
    <row r="252" spans="1:9" s="6" customFormat="1" ht="31.5" x14ac:dyDescent="0.25">
      <c r="A252" s="5">
        <v>10315</v>
      </c>
      <c r="B252" s="5" t="s">
        <v>6</v>
      </c>
      <c r="C252" s="5">
        <v>100</v>
      </c>
      <c r="D252" s="5">
        <v>103</v>
      </c>
      <c r="E252" s="5">
        <v>1010102</v>
      </c>
      <c r="F252" s="5" t="s">
        <v>380</v>
      </c>
      <c r="G252" s="7">
        <f>251610.5-4500</f>
        <v>247110.5</v>
      </c>
      <c r="H252" s="7">
        <v>264057.98</v>
      </c>
      <c r="I252" s="7" t="s">
        <v>427</v>
      </c>
    </row>
    <row r="253" spans="1:9" s="6" customFormat="1" ht="31.5" x14ac:dyDescent="0.25">
      <c r="A253" s="5">
        <v>10316</v>
      </c>
      <c r="B253" s="5" t="s">
        <v>6</v>
      </c>
      <c r="C253" s="5">
        <v>100</v>
      </c>
      <c r="D253" s="5">
        <v>103</v>
      </c>
      <c r="E253" s="5">
        <v>1030214</v>
      </c>
      <c r="F253" s="5" t="s">
        <v>381</v>
      </c>
      <c r="G253" s="7">
        <v>138141.16</v>
      </c>
      <c r="H253" s="7">
        <v>144357.51</v>
      </c>
      <c r="I253" s="7" t="s">
        <v>427</v>
      </c>
    </row>
    <row r="254" spans="1:9" s="6" customFormat="1" ht="31.5" x14ac:dyDescent="0.25">
      <c r="A254" s="5">
        <v>10404</v>
      </c>
      <c r="B254" s="5" t="s">
        <v>6</v>
      </c>
      <c r="C254" s="5">
        <v>100</v>
      </c>
      <c r="D254" s="5">
        <v>111</v>
      </c>
      <c r="E254" s="5">
        <v>1040104</v>
      </c>
      <c r="F254" s="5" t="s">
        <v>168</v>
      </c>
      <c r="G254" s="7">
        <v>3500</v>
      </c>
      <c r="H254" s="7">
        <v>3500</v>
      </c>
      <c r="I254" s="7" t="s">
        <v>427</v>
      </c>
    </row>
    <row r="255" spans="1:9" s="6" customFormat="1" ht="31.5" x14ac:dyDescent="0.25">
      <c r="A255" s="5">
        <v>10542</v>
      </c>
      <c r="B255" s="5" t="s">
        <v>6</v>
      </c>
      <c r="C255" s="5">
        <v>100</v>
      </c>
      <c r="D255" s="5">
        <v>103</v>
      </c>
      <c r="E255" s="5">
        <v>1030105</v>
      </c>
      <c r="F255" s="5" t="s">
        <v>382</v>
      </c>
      <c r="G255" s="7">
        <v>5000</v>
      </c>
      <c r="H255" s="7">
        <v>5000</v>
      </c>
      <c r="I255" s="7" t="s">
        <v>427</v>
      </c>
    </row>
    <row r="256" spans="1:9" s="6" customFormat="1" ht="31.5" x14ac:dyDescent="0.25">
      <c r="A256" s="5">
        <v>10565</v>
      </c>
      <c r="B256" s="5" t="s">
        <v>6</v>
      </c>
      <c r="C256" s="5">
        <v>100</v>
      </c>
      <c r="D256" s="5">
        <v>106</v>
      </c>
      <c r="E256" s="5">
        <v>1030209</v>
      </c>
      <c r="F256" s="5" t="s">
        <v>383</v>
      </c>
      <c r="G256" s="7">
        <v>5200</v>
      </c>
      <c r="H256" s="7">
        <v>3500</v>
      </c>
      <c r="I256" s="7" t="s">
        <v>427</v>
      </c>
    </row>
    <row r="257" spans="1:9" s="6" customFormat="1" ht="31.5" x14ac:dyDescent="0.25">
      <c r="A257" s="5">
        <v>10572</v>
      </c>
      <c r="B257" s="5" t="s">
        <v>6</v>
      </c>
      <c r="C257" s="5">
        <v>100</v>
      </c>
      <c r="D257" s="5">
        <v>103</v>
      </c>
      <c r="E257" s="5">
        <v>1030216</v>
      </c>
      <c r="F257" s="5" t="s">
        <v>384</v>
      </c>
      <c r="G257" s="7">
        <v>15000</v>
      </c>
      <c r="H257" s="7">
        <v>15000</v>
      </c>
      <c r="I257" s="7" t="s">
        <v>427</v>
      </c>
    </row>
    <row r="258" spans="1:9" s="6" customFormat="1" ht="31.5" x14ac:dyDescent="0.25">
      <c r="A258" s="5">
        <v>10573</v>
      </c>
      <c r="B258" s="5" t="s">
        <v>6</v>
      </c>
      <c r="C258" s="5">
        <v>100</v>
      </c>
      <c r="D258" s="5">
        <v>103</v>
      </c>
      <c r="E258" s="5">
        <v>1030102</v>
      </c>
      <c r="F258" t="s">
        <v>412</v>
      </c>
      <c r="G258" s="7">
        <v>11000</v>
      </c>
      <c r="H258" s="7">
        <v>11000</v>
      </c>
      <c r="I258" s="7" t="s">
        <v>427</v>
      </c>
    </row>
    <row r="259" spans="1:9" s="6" customFormat="1" ht="31.5" x14ac:dyDescent="0.25">
      <c r="A259" s="5">
        <v>10582</v>
      </c>
      <c r="B259" s="5" t="s">
        <v>6</v>
      </c>
      <c r="C259" s="5">
        <v>100</v>
      </c>
      <c r="D259" s="5">
        <v>108</v>
      </c>
      <c r="E259" s="5">
        <v>1030207</v>
      </c>
      <c r="F259" s="5" t="s">
        <v>385</v>
      </c>
      <c r="G259" s="7">
        <v>31901.29</v>
      </c>
      <c r="H259" s="7">
        <v>33244.199999999997</v>
      </c>
      <c r="I259" s="7" t="s">
        <v>427</v>
      </c>
    </row>
    <row r="260" spans="1:9" s="6" customFormat="1" ht="31.5" x14ac:dyDescent="0.25">
      <c r="A260" s="5">
        <v>10591</v>
      </c>
      <c r="B260" s="5" t="s">
        <v>6</v>
      </c>
      <c r="C260" s="5">
        <v>100</v>
      </c>
      <c r="D260" s="5">
        <v>103</v>
      </c>
      <c r="E260" s="5">
        <v>1030216</v>
      </c>
      <c r="F260" s="5" t="s">
        <v>386</v>
      </c>
      <c r="G260" s="7">
        <v>500</v>
      </c>
      <c r="H260" s="7">
        <v>500</v>
      </c>
      <c r="I260" s="7" t="s">
        <v>427</v>
      </c>
    </row>
    <row r="261" spans="1:9" s="6" customFormat="1" ht="31.5" x14ac:dyDescent="0.25">
      <c r="A261" s="5">
        <v>10596</v>
      </c>
      <c r="B261" s="5" t="s">
        <v>6</v>
      </c>
      <c r="C261" s="5">
        <v>100</v>
      </c>
      <c r="D261" s="5">
        <v>103</v>
      </c>
      <c r="E261" s="5">
        <v>1030213</v>
      </c>
      <c r="F261" s="5" t="s">
        <v>387</v>
      </c>
      <c r="G261" s="7">
        <v>500</v>
      </c>
      <c r="H261" s="7">
        <v>500</v>
      </c>
      <c r="I261" s="7" t="s">
        <v>427</v>
      </c>
    </row>
    <row r="262" spans="1:9" s="6" customFormat="1" ht="31.5" x14ac:dyDescent="0.25">
      <c r="A262" s="5">
        <v>10602</v>
      </c>
      <c r="B262" s="5" t="s">
        <v>6</v>
      </c>
      <c r="C262" s="5">
        <v>100</v>
      </c>
      <c r="D262" s="5">
        <v>106</v>
      </c>
      <c r="E262" s="5">
        <v>1030209</v>
      </c>
      <c r="F262" s="5" t="s">
        <v>388</v>
      </c>
      <c r="G262" s="7">
        <v>315450</v>
      </c>
      <c r="H262" s="7">
        <v>315450</v>
      </c>
      <c r="I262" s="7" t="s">
        <v>427</v>
      </c>
    </row>
    <row r="263" spans="1:9" s="6" customFormat="1" ht="31.5" x14ac:dyDescent="0.25">
      <c r="A263" s="5">
        <v>10660</v>
      </c>
      <c r="B263" s="5" t="s">
        <v>6</v>
      </c>
      <c r="C263" s="5">
        <v>100</v>
      </c>
      <c r="D263" s="5">
        <v>103</v>
      </c>
      <c r="E263" s="5">
        <v>1030299</v>
      </c>
      <c r="F263" s="5" t="s">
        <v>389</v>
      </c>
      <c r="G263" s="7">
        <v>4000</v>
      </c>
      <c r="H263" s="7">
        <v>4000</v>
      </c>
      <c r="I263" s="7" t="s">
        <v>427</v>
      </c>
    </row>
    <row r="264" spans="1:9" s="6" customFormat="1" ht="31.5" x14ac:dyDescent="0.25">
      <c r="A264" s="5">
        <v>20003</v>
      </c>
      <c r="B264" s="5" t="s">
        <v>6</v>
      </c>
      <c r="C264" s="5">
        <v>100</v>
      </c>
      <c r="D264" s="5">
        <v>106</v>
      </c>
      <c r="E264" s="5">
        <v>2020305</v>
      </c>
      <c r="F264" s="5" t="s">
        <v>432</v>
      </c>
      <c r="G264" s="7">
        <v>4612.5600000000004</v>
      </c>
      <c r="H264" s="7">
        <v>0</v>
      </c>
      <c r="I264" s="7" t="s">
        <v>427</v>
      </c>
    </row>
    <row r="265" spans="1:9" s="6" customFormat="1" ht="31.5" x14ac:dyDescent="0.25">
      <c r="A265" s="5">
        <v>20007</v>
      </c>
      <c r="B265" s="5" t="s">
        <v>6</v>
      </c>
      <c r="C265" s="5">
        <v>100</v>
      </c>
      <c r="D265" s="5">
        <v>103</v>
      </c>
      <c r="E265" s="5">
        <v>2020103</v>
      </c>
      <c r="F265" s="5" t="s">
        <v>390</v>
      </c>
      <c r="G265" s="7">
        <v>500</v>
      </c>
      <c r="H265" s="7">
        <v>500</v>
      </c>
      <c r="I265" s="7" t="s">
        <v>427</v>
      </c>
    </row>
    <row r="266" spans="1:9" s="6" customFormat="1" ht="31.5" x14ac:dyDescent="0.25">
      <c r="A266" s="5">
        <v>20008</v>
      </c>
      <c r="B266" s="5" t="s">
        <v>6</v>
      </c>
      <c r="C266" s="5">
        <v>100</v>
      </c>
      <c r="D266" s="5">
        <v>103</v>
      </c>
      <c r="E266" s="5">
        <v>2020105</v>
      </c>
      <c r="F266" s="5" t="s">
        <v>391</v>
      </c>
      <c r="G266" s="7">
        <v>5000</v>
      </c>
      <c r="H266" s="7">
        <v>5000</v>
      </c>
      <c r="I266" s="7" t="s">
        <v>427</v>
      </c>
    </row>
    <row r="267" spans="1:9" s="6" customFormat="1" ht="31.5" x14ac:dyDescent="0.25">
      <c r="A267" s="5">
        <v>20043</v>
      </c>
      <c r="B267" s="5" t="s">
        <v>6</v>
      </c>
      <c r="C267" s="5">
        <v>100</v>
      </c>
      <c r="D267" s="5">
        <v>106</v>
      </c>
      <c r="E267" s="5">
        <v>2020104</v>
      </c>
      <c r="F267" s="5" t="s">
        <v>392</v>
      </c>
      <c r="G267" s="7">
        <v>110430</v>
      </c>
      <c r="H267" s="7">
        <v>110430</v>
      </c>
      <c r="I267" s="7" t="s">
        <v>427</v>
      </c>
    </row>
    <row r="268" spans="1:9" s="6" customFormat="1" ht="31.5" x14ac:dyDescent="0.25">
      <c r="A268" s="5">
        <v>20044</v>
      </c>
      <c r="B268" s="5" t="s">
        <v>6</v>
      </c>
      <c r="C268" s="5">
        <v>100</v>
      </c>
      <c r="D268" s="5">
        <v>106</v>
      </c>
      <c r="E268" s="5">
        <v>2020305</v>
      </c>
      <c r="F268" s="5" t="s">
        <v>393</v>
      </c>
      <c r="G268" s="7">
        <f>63100-4612.56</f>
        <v>58487.44</v>
      </c>
      <c r="H268" s="7">
        <v>63100</v>
      </c>
      <c r="I268" s="7" t="s">
        <v>427</v>
      </c>
    </row>
    <row r="269" spans="1:9" s="6" customFormat="1" ht="31.5" x14ac:dyDescent="0.25">
      <c r="A269" s="5">
        <v>70001</v>
      </c>
      <c r="B269" s="5" t="s">
        <v>6</v>
      </c>
      <c r="C269" s="5">
        <v>9900</v>
      </c>
      <c r="D269" s="5">
        <v>9901</v>
      </c>
      <c r="E269" s="5">
        <v>7020401</v>
      </c>
      <c r="F269" s="5" t="s">
        <v>394</v>
      </c>
      <c r="G269" s="7">
        <v>1000</v>
      </c>
      <c r="H269" s="7">
        <v>1000</v>
      </c>
      <c r="I269" s="7" t="s">
        <v>427</v>
      </c>
    </row>
    <row r="270" spans="1:9" s="6" customFormat="1" ht="31.5" x14ac:dyDescent="0.25">
      <c r="A270" s="5">
        <v>70042</v>
      </c>
      <c r="B270" s="5" t="s">
        <v>6</v>
      </c>
      <c r="C270" s="5">
        <v>9900</v>
      </c>
      <c r="D270" s="5">
        <v>9901</v>
      </c>
      <c r="E270" s="5">
        <v>7020402</v>
      </c>
      <c r="F270" s="5" t="s">
        <v>395</v>
      </c>
      <c r="G270" s="7">
        <v>1000</v>
      </c>
      <c r="H270" s="7">
        <v>1000</v>
      </c>
      <c r="I270" s="7" t="s">
        <v>427</v>
      </c>
    </row>
    <row r="271" spans="1:9" s="6" customFormat="1" ht="31.5" x14ac:dyDescent="0.25">
      <c r="A271" s="5">
        <v>10065</v>
      </c>
      <c r="B271" s="5" t="s">
        <v>6</v>
      </c>
      <c r="C271" s="5">
        <v>100</v>
      </c>
      <c r="D271" s="5">
        <v>111</v>
      </c>
      <c r="E271" s="5">
        <v>1100503</v>
      </c>
      <c r="F271" s="5" t="s">
        <v>396</v>
      </c>
      <c r="G271" s="7">
        <v>500</v>
      </c>
      <c r="H271" s="7">
        <v>500</v>
      </c>
      <c r="I271" s="7" t="s">
        <v>428</v>
      </c>
    </row>
    <row r="272" spans="1:9" s="6" customFormat="1" ht="31.5" x14ac:dyDescent="0.25">
      <c r="A272" s="5">
        <v>10066</v>
      </c>
      <c r="B272" s="5" t="s">
        <v>6</v>
      </c>
      <c r="C272" s="5">
        <v>100</v>
      </c>
      <c r="D272" s="5">
        <v>111</v>
      </c>
      <c r="E272" s="5">
        <v>1100503</v>
      </c>
      <c r="F272" s="5" t="s">
        <v>397</v>
      </c>
      <c r="G272" s="7">
        <v>500</v>
      </c>
      <c r="H272" s="7">
        <v>500</v>
      </c>
      <c r="I272" s="7" t="s">
        <v>428</v>
      </c>
    </row>
    <row r="273" spans="1:9" s="6" customFormat="1" ht="31.5" x14ac:dyDescent="0.25">
      <c r="A273" s="5">
        <v>10330</v>
      </c>
      <c r="B273" s="5" t="s">
        <v>6</v>
      </c>
      <c r="C273" s="5">
        <v>2000</v>
      </c>
      <c r="D273" s="5">
        <v>2001</v>
      </c>
      <c r="E273" s="5">
        <v>1100101</v>
      </c>
      <c r="F273" s="5" t="s">
        <v>398</v>
      </c>
      <c r="G273" s="7">
        <v>31150</v>
      </c>
      <c r="H273" s="7">
        <v>31150</v>
      </c>
      <c r="I273" s="7" t="s">
        <v>428</v>
      </c>
    </row>
    <row r="274" spans="1:9" s="6" customFormat="1" ht="31.5" x14ac:dyDescent="0.25">
      <c r="A274" s="5">
        <v>10331</v>
      </c>
      <c r="B274" s="5" t="s">
        <v>6</v>
      </c>
      <c r="C274" s="5">
        <v>2000</v>
      </c>
      <c r="D274" s="5">
        <v>2001</v>
      </c>
      <c r="E274" s="5">
        <v>1100101</v>
      </c>
      <c r="F274" s="5" t="s">
        <v>399</v>
      </c>
      <c r="G274" s="7">
        <v>31150</v>
      </c>
      <c r="H274" s="7">
        <v>31150</v>
      </c>
      <c r="I274" s="7" t="s">
        <v>428</v>
      </c>
    </row>
    <row r="275" spans="1:9" s="6" customFormat="1" ht="31.5" x14ac:dyDescent="0.25">
      <c r="A275" s="5">
        <v>10334</v>
      </c>
      <c r="B275" s="5" t="s">
        <v>6</v>
      </c>
      <c r="C275" s="5">
        <v>100</v>
      </c>
      <c r="D275" s="5">
        <v>111</v>
      </c>
      <c r="E275" s="5">
        <v>1100504</v>
      </c>
      <c r="F275" s="5" t="s">
        <v>400</v>
      </c>
      <c r="G275" s="7">
        <v>1000</v>
      </c>
      <c r="H275" s="7">
        <v>1000</v>
      </c>
      <c r="I275" s="7" t="s">
        <v>428</v>
      </c>
    </row>
    <row r="276" spans="1:9" s="6" customFormat="1" ht="31.5" x14ac:dyDescent="0.25">
      <c r="A276" s="5">
        <v>10337</v>
      </c>
      <c r="B276" s="5" t="s">
        <v>6</v>
      </c>
      <c r="C276" s="5">
        <v>100</v>
      </c>
      <c r="D276" s="5">
        <v>111</v>
      </c>
      <c r="E276" s="5">
        <v>1070602</v>
      </c>
      <c r="F276" s="5" t="s">
        <v>401</v>
      </c>
      <c r="G276" s="7">
        <v>500</v>
      </c>
      <c r="H276" s="7">
        <v>500</v>
      </c>
      <c r="I276" s="7" t="s">
        <v>428</v>
      </c>
    </row>
    <row r="277" spans="1:9" s="6" customFormat="1" ht="31.5" x14ac:dyDescent="0.25">
      <c r="A277" s="5">
        <v>20035</v>
      </c>
      <c r="B277" s="5" t="s">
        <v>6</v>
      </c>
      <c r="C277" s="5">
        <v>2000</v>
      </c>
      <c r="D277" s="5">
        <v>2003</v>
      </c>
      <c r="E277" s="5">
        <v>2050101</v>
      </c>
      <c r="F277" s="5" t="s">
        <v>402</v>
      </c>
      <c r="G277" s="7">
        <v>35000</v>
      </c>
      <c r="H277" s="7">
        <v>35000</v>
      </c>
      <c r="I277" s="7" t="s">
        <v>428</v>
      </c>
    </row>
    <row r="278" spans="1:9" s="6" customFormat="1" ht="31.5" x14ac:dyDescent="0.25">
      <c r="A278" s="5">
        <v>10325</v>
      </c>
      <c r="B278" s="5" t="s">
        <v>6</v>
      </c>
      <c r="C278" s="5">
        <v>100</v>
      </c>
      <c r="D278" s="5">
        <v>101</v>
      </c>
      <c r="E278" s="5">
        <v>1030205</v>
      </c>
      <c r="F278" s="5" t="s">
        <v>403</v>
      </c>
      <c r="G278" s="7">
        <v>320000</v>
      </c>
      <c r="H278" s="7">
        <v>320000</v>
      </c>
      <c r="I278" s="7" t="s">
        <v>135</v>
      </c>
    </row>
    <row r="279" spans="1:9" s="6" customFormat="1" x14ac:dyDescent="0.25">
      <c r="A279" s="5">
        <v>10326</v>
      </c>
      <c r="B279" s="5" t="s">
        <v>6</v>
      </c>
      <c r="C279" s="5">
        <v>100</v>
      </c>
      <c r="D279" s="5">
        <v>101</v>
      </c>
      <c r="E279" s="5">
        <v>1040399</v>
      </c>
      <c r="F279" s="5" t="s">
        <v>404</v>
      </c>
      <c r="G279" s="7">
        <f>850000-30000</f>
        <v>820000</v>
      </c>
      <c r="H279" s="7">
        <f>850000-30000</f>
        <v>820000</v>
      </c>
      <c r="I279" s="7" t="s">
        <v>135</v>
      </c>
    </row>
    <row r="280" spans="1:9" s="6" customFormat="1" x14ac:dyDescent="0.25">
      <c r="A280" s="5">
        <v>10328</v>
      </c>
      <c r="B280" s="5" t="s">
        <v>6</v>
      </c>
      <c r="C280" s="5">
        <v>100</v>
      </c>
      <c r="D280" s="5">
        <v>101</v>
      </c>
      <c r="E280" s="5">
        <v>1030299</v>
      </c>
      <c r="F280" s="5" t="s">
        <v>405</v>
      </c>
      <c r="G280" s="7">
        <v>31262</v>
      </c>
      <c r="H280" s="7">
        <v>35000</v>
      </c>
      <c r="I280" s="7" t="s">
        <v>135</v>
      </c>
    </row>
    <row r="281" spans="1:9" s="6" customFormat="1" ht="31.5" x14ac:dyDescent="0.25">
      <c r="A281" s="5">
        <v>10398</v>
      </c>
      <c r="B281" s="5" t="s">
        <v>6</v>
      </c>
      <c r="C281" s="5">
        <v>100</v>
      </c>
      <c r="D281" s="5">
        <v>111</v>
      </c>
      <c r="E281" s="5">
        <v>1040104</v>
      </c>
      <c r="F281" s="5" t="s">
        <v>406</v>
      </c>
      <c r="G281" s="7">
        <v>200</v>
      </c>
      <c r="H281" s="7">
        <v>200</v>
      </c>
      <c r="I281" s="7" t="s">
        <v>135</v>
      </c>
    </row>
    <row r="282" spans="1:9" s="6" customFormat="1" ht="31.5" x14ac:dyDescent="0.25">
      <c r="A282" s="5">
        <v>10632</v>
      </c>
      <c r="B282" s="5" t="s">
        <v>6</v>
      </c>
      <c r="C282" s="5">
        <v>100</v>
      </c>
      <c r="D282" s="5">
        <v>108</v>
      </c>
      <c r="E282" s="5">
        <v>1030207</v>
      </c>
      <c r="F282" s="5" t="s">
        <v>407</v>
      </c>
      <c r="G282" s="7">
        <v>6315.63</v>
      </c>
      <c r="H282" s="7">
        <v>0</v>
      </c>
      <c r="I282" s="7" t="s">
        <v>135</v>
      </c>
    </row>
    <row r="283" spans="1:9" s="6" customFormat="1" x14ac:dyDescent="0.25">
      <c r="A283" s="5">
        <v>10722</v>
      </c>
      <c r="B283" s="5" t="s">
        <v>6</v>
      </c>
      <c r="C283" s="5">
        <v>100</v>
      </c>
      <c r="D283" s="5">
        <v>101</v>
      </c>
      <c r="E283" s="5">
        <v>1030202</v>
      </c>
      <c r="F283" s="5" t="s">
        <v>431</v>
      </c>
      <c r="G283" s="7">
        <v>30000</v>
      </c>
      <c r="H283" s="7">
        <v>30000</v>
      </c>
      <c r="I283" s="7" t="s">
        <v>135</v>
      </c>
    </row>
  </sheetData>
  <autoFilter ref="A1:I283" xr:uid="{00000000-0009-0000-0000-000001000000}"/>
  <printOptions horizontalCentered="1"/>
  <pageMargins left="0.31496062992125984" right="0.31496062992125984" top="0.74803149606299213" bottom="0.74803149606299213" header="0.31496062992125984" footer="0.31496062992125984"/>
  <pageSetup paperSize="9" scale="40" orientation="portrait" r:id="rId1"/>
  <headerFooter>
    <oddHeader>&amp;L&amp;12&amp;F&amp;R&amp;12&amp;A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ENTRATA</vt:lpstr>
      <vt:lpstr>SPESA</vt:lpstr>
      <vt:lpstr>ENTRATA!Area_stampa</vt:lpstr>
      <vt:lpstr>SPESA!Area_stampa</vt:lpstr>
      <vt:lpstr>ENTRATA!Titoli_stampa</vt:lpstr>
      <vt:lpstr>SPESA!Titoli_stampa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Tufaro Giulia</cp:lastModifiedBy>
  <cp:lastPrinted>2023-01-16T11:31:30Z</cp:lastPrinted>
  <dcterms:created xsi:type="dcterms:W3CDTF">2023-01-16T11:19:35Z</dcterms:created>
  <dcterms:modified xsi:type="dcterms:W3CDTF">2023-10-05T11:53:47Z</dcterms:modified>
</cp:coreProperties>
</file>