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SPESA!$D$1:$D$2086</definedName>
    <definedName name="_xlnm.Print_Area" localSheetId="0">ENTRATA!$A$1:$S$238</definedName>
    <definedName name="_xlnm.Print_Area" localSheetId="1">SPESA!$A$1:$K$1837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J718" i="2"/>
  <c r="J719"/>
  <c r="I718"/>
  <c r="I719"/>
  <c r="H718"/>
  <c r="H719"/>
  <c r="K704"/>
  <c r="K719" s="1"/>
  <c r="K703"/>
  <c r="K718" s="1"/>
  <c r="K702"/>
  <c r="P124" i="4" l="1"/>
  <c r="K12" i="2" l="1"/>
  <c r="K27"/>
  <c r="I1080" l="1"/>
  <c r="I1081"/>
  <c r="J1080"/>
  <c r="J1081"/>
  <c r="H1080"/>
  <c r="H1081"/>
  <c r="H1079"/>
  <c r="K1071"/>
  <c r="K1081" s="1"/>
  <c r="K1070"/>
  <c r="K1080" s="1"/>
  <c r="K1069"/>
  <c r="K562" l="1"/>
  <c r="K563"/>
  <c r="K561"/>
  <c r="K557"/>
  <c r="K572" s="1"/>
  <c r="K599" s="1"/>
  <c r="K558"/>
  <c r="K556"/>
  <c r="J572"/>
  <c r="J599" s="1"/>
  <c r="J573"/>
  <c r="J600" s="1"/>
  <c r="I572"/>
  <c r="I599" s="1"/>
  <c r="I573"/>
  <c r="I600" s="1"/>
  <c r="H572"/>
  <c r="H599" s="1"/>
  <c r="H573"/>
  <c r="H600" s="1"/>
  <c r="K573" l="1"/>
  <c r="K600" s="1"/>
  <c r="I1743"/>
  <c r="K1735"/>
  <c r="I14" i="4"/>
  <c r="H14"/>
  <c r="J14" s="1"/>
  <c r="J133"/>
  <c r="J132"/>
  <c r="J131"/>
  <c r="J1238" i="2"/>
  <c r="J1243" s="1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G1819" i="2"/>
  <c r="G1818"/>
  <c r="G1817"/>
  <c r="G1810"/>
  <c r="G1809"/>
  <c r="G1823" s="1"/>
  <c r="G1808"/>
  <c r="G1822" s="1"/>
  <c r="G1795"/>
  <c r="G1789"/>
  <c r="G1768"/>
  <c r="G1759"/>
  <c r="G1773" s="1"/>
  <c r="G1744"/>
  <c r="G1743"/>
  <c r="G1742"/>
  <c r="G1729"/>
  <c r="G1717"/>
  <c r="G1749" s="1"/>
  <c r="G1716"/>
  <c r="G1748" s="1"/>
  <c r="G1715"/>
  <c r="G1694"/>
  <c r="G1699" s="1"/>
  <c r="G1676"/>
  <c r="G1652"/>
  <c r="G1657" s="1"/>
  <c r="G1651"/>
  <c r="G1649"/>
  <c r="G1645"/>
  <c r="G1641"/>
  <c r="G1634"/>
  <c r="G1656" s="1"/>
  <c r="G1609"/>
  <c r="G1592"/>
  <c r="G1566"/>
  <c r="G1549"/>
  <c r="G1531"/>
  <c r="G1506"/>
  <c r="G1488"/>
  <c r="G1471"/>
  <c r="G1454"/>
  <c r="G1429"/>
  <c r="G1412"/>
  <c r="G1397"/>
  <c r="G1396"/>
  <c r="G1395"/>
  <c r="G1380"/>
  <c r="G1379"/>
  <c r="G1378"/>
  <c r="G1361"/>
  <c r="G1337"/>
  <c r="G1320"/>
  <c r="G1304"/>
  <c r="G1295"/>
  <c r="G1282"/>
  <c r="G1274"/>
  <c r="G1265"/>
  <c r="G1255"/>
  <c r="G1239"/>
  <c r="G1244" s="1"/>
  <c r="G1238"/>
  <c r="G1243" s="1"/>
  <c r="G1237"/>
  <c r="G1220"/>
  <c r="G1203"/>
  <c r="G1186"/>
  <c r="G1169"/>
  <c r="G1151"/>
  <c r="G1134"/>
  <c r="G1117"/>
  <c r="G1100"/>
  <c r="G1079"/>
  <c r="G1049"/>
  <c r="G1030"/>
  <c r="G1057" s="1"/>
  <c r="G1029"/>
  <c r="G1056"/>
  <c r="G1028"/>
  <c r="G1012"/>
  <c r="G1055" s="1"/>
  <c r="G982"/>
  <c r="G961"/>
  <c r="G940"/>
  <c r="G920"/>
  <c r="G903"/>
  <c r="G886"/>
  <c r="G860"/>
  <c r="G839"/>
  <c r="G818"/>
  <c r="G797"/>
  <c r="G776"/>
  <c r="G755"/>
  <c r="G737"/>
  <c r="G867" s="1"/>
  <c r="G736"/>
  <c r="G866" s="1"/>
  <c r="G735"/>
  <c r="G717"/>
  <c r="G696"/>
  <c r="G665"/>
  <c r="G643"/>
  <c r="G622"/>
  <c r="G592"/>
  <c r="G571"/>
  <c r="G541"/>
  <c r="G520"/>
  <c r="G503"/>
  <c r="G480"/>
  <c r="G479"/>
  <c r="G477"/>
  <c r="G473"/>
  <c r="G469"/>
  <c r="G463"/>
  <c r="G462"/>
  <c r="G460"/>
  <c r="G464" s="1"/>
  <c r="G445"/>
  <c r="G444"/>
  <c r="G442"/>
  <c r="G434"/>
  <c r="G420"/>
  <c r="G403"/>
  <c r="G387"/>
  <c r="G425" s="1"/>
  <c r="G370"/>
  <c r="G353"/>
  <c r="G337"/>
  <c r="G320"/>
  <c r="G303"/>
  <c r="G278"/>
  <c r="G257"/>
  <c r="G237"/>
  <c r="G213"/>
  <c r="G199"/>
  <c r="G187"/>
  <c r="G166"/>
  <c r="G155"/>
  <c r="G154"/>
  <c r="G153"/>
  <c r="G142"/>
  <c r="G141"/>
  <c r="G140"/>
  <c r="G128"/>
  <c r="G117"/>
  <c r="G116"/>
  <c r="G115"/>
  <c r="G102"/>
  <c r="G90"/>
  <c r="G89"/>
  <c r="G88"/>
  <c r="G77"/>
  <c r="G76"/>
  <c r="G75"/>
  <c r="G64"/>
  <c r="G63"/>
  <c r="G62"/>
  <c r="G52"/>
  <c r="G51"/>
  <c r="G50"/>
  <c r="G34"/>
  <c r="G33"/>
  <c r="G31"/>
  <c r="G35" s="1"/>
  <c r="G173" s="1"/>
  <c r="G22"/>
  <c r="G21"/>
  <c r="G20"/>
  <c r="G171" s="1"/>
  <c r="H477"/>
  <c r="G865"/>
  <c r="G284"/>
  <c r="I1238"/>
  <c r="J21" i="4"/>
  <c r="K14" i="2"/>
  <c r="J102" i="4"/>
  <c r="K1383" i="2"/>
  <c r="I464"/>
  <c r="I22"/>
  <c r="I21"/>
  <c r="H1029"/>
  <c r="H1030"/>
  <c r="J1029"/>
  <c r="J1030"/>
  <c r="J1057" s="1"/>
  <c r="J217" i="4"/>
  <c r="J216"/>
  <c r="J215"/>
  <c r="J212"/>
  <c r="J211"/>
  <c r="J210"/>
  <c r="H108"/>
  <c r="J19"/>
  <c r="J1717" i="2"/>
  <c r="I154"/>
  <c r="I155"/>
  <c r="I141"/>
  <c r="J141"/>
  <c r="I142"/>
  <c r="J142"/>
  <c r="J140"/>
  <c r="J117"/>
  <c r="J116"/>
  <c r="I90"/>
  <c r="J77"/>
  <c r="J52"/>
  <c r="J35"/>
  <c r="J34"/>
  <c r="J33"/>
  <c r="O10" i="4"/>
  <c r="K1385" i="2"/>
  <c r="K1397" s="1"/>
  <c r="J1396"/>
  <c r="J1397"/>
  <c r="I1396"/>
  <c r="I1397"/>
  <c r="H1396"/>
  <c r="H1397"/>
  <c r="K1384"/>
  <c r="K1396" s="1"/>
  <c r="O95" i="4"/>
  <c r="P235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8"/>
  <c r="S157"/>
  <c r="P155"/>
  <c r="S154"/>
  <c r="S153"/>
  <c r="P151"/>
  <c r="S151"/>
  <c r="S150"/>
  <c r="S149"/>
  <c r="P147"/>
  <c r="S147"/>
  <c r="S146"/>
  <c r="S145"/>
  <c r="R138"/>
  <c r="Q138"/>
  <c r="R137"/>
  <c r="Q137"/>
  <c r="P137"/>
  <c r="R136"/>
  <c r="Q136"/>
  <c r="P136"/>
  <c r="P133"/>
  <c r="S133"/>
  <c r="S132"/>
  <c r="S131"/>
  <c r="P129"/>
  <c r="S129"/>
  <c r="S128"/>
  <c r="S127"/>
  <c r="S125"/>
  <c r="S124"/>
  <c r="S123"/>
  <c r="P121"/>
  <c r="S121" s="1"/>
  <c r="S120"/>
  <c r="S119"/>
  <c r="P117"/>
  <c r="S117"/>
  <c r="S116"/>
  <c r="S115"/>
  <c r="S136" s="1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S80" s="1"/>
  <c r="P77"/>
  <c r="S77"/>
  <c r="S76"/>
  <c r="S75"/>
  <c r="S72"/>
  <c r="S71"/>
  <c r="P69"/>
  <c r="S69"/>
  <c r="S68"/>
  <c r="S67"/>
  <c r="P65"/>
  <c r="S65"/>
  <c r="S64"/>
  <c r="S63"/>
  <c r="S60"/>
  <c r="S59"/>
  <c r="R52"/>
  <c r="Q52"/>
  <c r="P52"/>
  <c r="R51"/>
  <c r="Q5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4" s="1"/>
  <c r="S12"/>
  <c r="S11"/>
  <c r="S10"/>
  <c r="N223"/>
  <c r="M223"/>
  <c r="N222"/>
  <c r="M222"/>
  <c r="L222"/>
  <c r="O222" s="1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/>
  <c r="O197"/>
  <c r="O196"/>
  <c r="N189"/>
  <c r="M189"/>
  <c r="N188"/>
  <c r="M188"/>
  <c r="L188"/>
  <c r="N187"/>
  <c r="M187"/>
  <c r="L187"/>
  <c r="L184"/>
  <c r="O183"/>
  <c r="O188" s="1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/>
  <c r="O154"/>
  <c r="O153"/>
  <c r="L151"/>
  <c r="O151"/>
  <c r="O150"/>
  <c r="O149"/>
  <c r="L147"/>
  <c r="O147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O123"/>
  <c r="L121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/>
  <c r="O99"/>
  <c r="O98"/>
  <c r="O96"/>
  <c r="O94"/>
  <c r="O92"/>
  <c r="O91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I1029" i="2"/>
  <c r="I1056" s="1"/>
  <c r="K147"/>
  <c r="K134"/>
  <c r="K141" s="1"/>
  <c r="K109"/>
  <c r="K44"/>
  <c r="K40"/>
  <c r="K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9"/>
  <c r="J116"/>
  <c r="J115"/>
  <c r="J103"/>
  <c r="J99"/>
  <c r="J98"/>
  <c r="J95"/>
  <c r="J94"/>
  <c r="J91"/>
  <c r="J90"/>
  <c r="J87"/>
  <c r="J86"/>
  <c r="J76"/>
  <c r="J75"/>
  <c r="J72"/>
  <c r="J71"/>
  <c r="J68"/>
  <c r="J67"/>
  <c r="J64"/>
  <c r="J63"/>
  <c r="J60"/>
  <c r="J59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J221" s="1"/>
  <c r="G203"/>
  <c r="G202"/>
  <c r="J202" s="1"/>
  <c r="G198"/>
  <c r="J198"/>
  <c r="G136"/>
  <c r="G188"/>
  <c r="G187"/>
  <c r="G184"/>
  <c r="J184" s="1"/>
  <c r="G180"/>
  <c r="J180"/>
  <c r="G176"/>
  <c r="J176"/>
  <c r="G172"/>
  <c r="J172"/>
  <c r="G137"/>
  <c r="G163"/>
  <c r="G162"/>
  <c r="G159"/>
  <c r="J159" s="1"/>
  <c r="G155"/>
  <c r="J155"/>
  <c r="G151"/>
  <c r="J151"/>
  <c r="G147"/>
  <c r="J147"/>
  <c r="G129"/>
  <c r="J129"/>
  <c r="J125"/>
  <c r="J121"/>
  <c r="G117"/>
  <c r="J117" s="1"/>
  <c r="G106"/>
  <c r="G100"/>
  <c r="J100"/>
  <c r="J96"/>
  <c r="G108"/>
  <c r="H82"/>
  <c r="I82"/>
  <c r="H81"/>
  <c r="I81"/>
  <c r="I228" s="1"/>
  <c r="I234" s="1"/>
  <c r="H80"/>
  <c r="I80"/>
  <c r="E80"/>
  <c r="G81"/>
  <c r="G80"/>
  <c r="J80" s="1"/>
  <c r="G77"/>
  <c r="J77"/>
  <c r="J73"/>
  <c r="G69"/>
  <c r="J69" s="1"/>
  <c r="G65"/>
  <c r="J65" s="1"/>
  <c r="J61"/>
  <c r="I1810" i="2"/>
  <c r="I1824" s="1"/>
  <c r="J1810"/>
  <c r="J1824" s="1"/>
  <c r="I1809"/>
  <c r="I1823" s="1"/>
  <c r="J1809"/>
  <c r="J1823"/>
  <c r="I1808"/>
  <c r="J1808"/>
  <c r="K1805"/>
  <c r="K1809" s="1"/>
  <c r="K1804"/>
  <c r="K1808" s="1"/>
  <c r="I1744"/>
  <c r="J1744"/>
  <c r="J1743"/>
  <c r="I1742"/>
  <c r="J1742"/>
  <c r="K1738"/>
  <c r="K1734"/>
  <c r="I1717"/>
  <c r="I1716"/>
  <c r="J1716"/>
  <c r="I1715"/>
  <c r="J1715"/>
  <c r="K1712"/>
  <c r="K1711"/>
  <c r="K1708"/>
  <c r="K1707"/>
  <c r="K1715" s="1"/>
  <c r="I1653"/>
  <c r="I1658" s="1"/>
  <c r="J1653"/>
  <c r="J1658" s="1"/>
  <c r="I1652"/>
  <c r="I1657" s="1"/>
  <c r="J1652"/>
  <c r="J1657" s="1"/>
  <c r="I1651"/>
  <c r="J1651"/>
  <c r="K1640"/>
  <c r="K1652" s="1"/>
  <c r="K1657" s="1"/>
  <c r="K1639"/>
  <c r="K1651" s="1"/>
  <c r="K1656" s="1"/>
  <c r="I1380"/>
  <c r="I1436" s="1"/>
  <c r="J1380"/>
  <c r="J1436"/>
  <c r="I1379"/>
  <c r="I1435"/>
  <c r="J1379"/>
  <c r="I1378"/>
  <c r="J1378"/>
  <c r="K1367"/>
  <c r="K1379" s="1"/>
  <c r="K1366"/>
  <c r="K1378" s="1"/>
  <c r="I1243"/>
  <c r="I1239"/>
  <c r="I1244" s="1"/>
  <c r="J1239"/>
  <c r="J1244" s="1"/>
  <c r="I1237"/>
  <c r="J1237"/>
  <c r="K1226"/>
  <c r="K1238" s="1"/>
  <c r="K1243" s="1"/>
  <c r="K1225"/>
  <c r="K1237" s="1"/>
  <c r="I1030"/>
  <c r="I1057" s="1"/>
  <c r="J1056"/>
  <c r="I1028"/>
  <c r="J1028"/>
  <c r="K1017"/>
  <c r="K1029" s="1"/>
  <c r="K1056" s="1"/>
  <c r="K1016"/>
  <c r="K1028" s="1"/>
  <c r="I737"/>
  <c r="I867" s="1"/>
  <c r="J737"/>
  <c r="J867" s="1"/>
  <c r="I736"/>
  <c r="I866" s="1"/>
  <c r="J736"/>
  <c r="J866" s="1"/>
  <c r="I735"/>
  <c r="J735"/>
  <c r="K724"/>
  <c r="K736" s="1"/>
  <c r="K866" s="1"/>
  <c r="K723"/>
  <c r="K735" s="1"/>
  <c r="J464"/>
  <c r="I463"/>
  <c r="J463"/>
  <c r="I462"/>
  <c r="J462"/>
  <c r="K455"/>
  <c r="K454"/>
  <c r="K451"/>
  <c r="K450"/>
  <c r="I446"/>
  <c r="J446"/>
  <c r="I445"/>
  <c r="J445"/>
  <c r="I444"/>
  <c r="J444"/>
  <c r="K437"/>
  <c r="K445" s="1"/>
  <c r="K436"/>
  <c r="K444" s="1"/>
  <c r="J154"/>
  <c r="J155"/>
  <c r="K150"/>
  <c r="K149"/>
  <c r="K145"/>
  <c r="I140"/>
  <c r="K133"/>
  <c r="K140" s="1"/>
  <c r="I117"/>
  <c r="I116"/>
  <c r="I115"/>
  <c r="J115"/>
  <c r="K112"/>
  <c r="K111"/>
  <c r="K108"/>
  <c r="K107"/>
  <c r="J90"/>
  <c r="I89"/>
  <c r="J89"/>
  <c r="I88"/>
  <c r="J88"/>
  <c r="K85"/>
  <c r="K84"/>
  <c r="K81"/>
  <c r="K80"/>
  <c r="I77"/>
  <c r="I76"/>
  <c r="J76"/>
  <c r="I75"/>
  <c r="J75"/>
  <c r="K68"/>
  <c r="K76" s="1"/>
  <c r="K67"/>
  <c r="K75" s="1"/>
  <c r="I52"/>
  <c r="I51"/>
  <c r="J51"/>
  <c r="I50"/>
  <c r="J50"/>
  <c r="K43"/>
  <c r="K42"/>
  <c r="K39"/>
  <c r="K38"/>
  <c r="K25"/>
  <c r="K33" s="1"/>
  <c r="I35"/>
  <c r="I34"/>
  <c r="I33"/>
  <c r="J20"/>
  <c r="I20"/>
  <c r="J22"/>
  <c r="J21"/>
  <c r="K26"/>
  <c r="K34" s="1"/>
  <c r="H1818"/>
  <c r="H1819"/>
  <c r="H1809"/>
  <c r="K1806"/>
  <c r="K1810" s="1"/>
  <c r="K1740"/>
  <c r="K1736"/>
  <c r="H1743"/>
  <c r="H1716"/>
  <c r="K1713"/>
  <c r="K1709"/>
  <c r="K1717" s="1"/>
  <c r="H1649"/>
  <c r="H1645"/>
  <c r="H1652"/>
  <c r="H1657" s="1"/>
  <c r="H1641"/>
  <c r="F1566"/>
  <c r="H1379"/>
  <c r="H1435" s="1"/>
  <c r="H1380"/>
  <c r="H1238"/>
  <c r="H1243" s="1"/>
  <c r="K1227"/>
  <c r="K1239" s="1"/>
  <c r="K1244" s="1"/>
  <c r="H1056"/>
  <c r="K1018"/>
  <c r="K1030" s="1"/>
  <c r="K1057" s="1"/>
  <c r="H736"/>
  <c r="H866" s="1"/>
  <c r="K725"/>
  <c r="K737" s="1"/>
  <c r="K867" s="1"/>
  <c r="H473"/>
  <c r="H469"/>
  <c r="H480"/>
  <c r="H463"/>
  <c r="H460"/>
  <c r="H464" s="1"/>
  <c r="K456"/>
  <c r="K452"/>
  <c r="H445"/>
  <c r="H442"/>
  <c r="K438"/>
  <c r="K446" s="1"/>
  <c r="H434"/>
  <c r="K151"/>
  <c r="H141"/>
  <c r="H116"/>
  <c r="K113"/>
  <c r="H89"/>
  <c r="K86"/>
  <c r="K82"/>
  <c r="H76"/>
  <c r="H77"/>
  <c r="H63"/>
  <c r="H64"/>
  <c r="H51"/>
  <c r="H34"/>
  <c r="H31"/>
  <c r="H35" s="1"/>
  <c r="F31"/>
  <c r="F35" s="1"/>
  <c r="H21"/>
  <c r="I1817"/>
  <c r="I1795"/>
  <c r="I1789"/>
  <c r="I1768"/>
  <c r="I1759"/>
  <c r="I1773" s="1"/>
  <c r="I1729"/>
  <c r="I1694"/>
  <c r="I1676"/>
  <c r="I1634"/>
  <c r="I1656" s="1"/>
  <c r="I1609"/>
  <c r="I1592"/>
  <c r="I1566"/>
  <c r="I1549"/>
  <c r="I1531"/>
  <c r="I1506"/>
  <c r="I1488"/>
  <c r="I1471"/>
  <c r="I1454"/>
  <c r="I1429"/>
  <c r="I1412"/>
  <c r="I1395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387"/>
  <c r="I370"/>
  <c r="I353"/>
  <c r="I337"/>
  <c r="I320"/>
  <c r="I303"/>
  <c r="I278"/>
  <c r="I257"/>
  <c r="I237"/>
  <c r="I213"/>
  <c r="I199"/>
  <c r="I187"/>
  <c r="I166"/>
  <c r="I153"/>
  <c r="I128"/>
  <c r="I102"/>
  <c r="I62"/>
  <c r="J1817"/>
  <c r="J1795"/>
  <c r="J1789"/>
  <c r="J1768"/>
  <c r="J1759"/>
  <c r="J1729"/>
  <c r="J1747" s="1"/>
  <c r="J1694"/>
  <c r="J1676"/>
  <c r="J1634"/>
  <c r="J1656" s="1"/>
  <c r="J1609"/>
  <c r="J1592"/>
  <c r="J1566"/>
  <c r="J1549"/>
  <c r="J1531"/>
  <c r="J1506"/>
  <c r="J1488"/>
  <c r="J1471"/>
  <c r="J1454"/>
  <c r="J1429"/>
  <c r="J1412"/>
  <c r="J1395"/>
  <c r="J1361"/>
  <c r="J1337"/>
  <c r="J1320"/>
  <c r="J1304"/>
  <c r="J1295"/>
  <c r="J1282"/>
  <c r="J1274"/>
  <c r="J1265"/>
  <c r="J1255"/>
  <c r="J1220"/>
  <c r="J1203"/>
  <c r="J1186"/>
  <c r="J1169"/>
  <c r="J1151"/>
  <c r="J1134"/>
  <c r="J1117"/>
  <c r="J1100"/>
  <c r="J1079"/>
  <c r="J1049"/>
  <c r="J1012"/>
  <c r="J982"/>
  <c r="J961"/>
  <c r="J940"/>
  <c r="J920"/>
  <c r="J903"/>
  <c r="J886"/>
  <c r="J860"/>
  <c r="J839"/>
  <c r="J818"/>
  <c r="J797"/>
  <c r="J776"/>
  <c r="J755"/>
  <c r="J717"/>
  <c r="J696"/>
  <c r="J665"/>
  <c r="J643"/>
  <c r="J622"/>
  <c r="J592"/>
  <c r="J571"/>
  <c r="J541"/>
  <c r="J520"/>
  <c r="J547" s="1"/>
  <c r="J503"/>
  <c r="J479"/>
  <c r="J484" s="1"/>
  <c r="J420"/>
  <c r="J403"/>
  <c r="J387"/>
  <c r="J370"/>
  <c r="J353"/>
  <c r="J337"/>
  <c r="J320"/>
  <c r="J303"/>
  <c r="J278"/>
  <c r="J257"/>
  <c r="J237"/>
  <c r="J213"/>
  <c r="J199"/>
  <c r="J187"/>
  <c r="J166"/>
  <c r="J153"/>
  <c r="J128"/>
  <c r="J102"/>
  <c r="J62"/>
  <c r="F33"/>
  <c r="F21"/>
  <c r="F20"/>
  <c r="F1809"/>
  <c r="F1810"/>
  <c r="F1818"/>
  <c r="F1819"/>
  <c r="F63"/>
  <c r="F64"/>
  <c r="F51"/>
  <c r="F52"/>
  <c r="F34"/>
  <c r="F22"/>
  <c r="F1715"/>
  <c r="H1715"/>
  <c r="K1817"/>
  <c r="K1795"/>
  <c r="K1789"/>
  <c r="K1768"/>
  <c r="K1759"/>
  <c r="K1742"/>
  <c r="K1729"/>
  <c r="K1694"/>
  <c r="K1676"/>
  <c r="K1634"/>
  <c r="K1609"/>
  <c r="K1592"/>
  <c r="K1566"/>
  <c r="K1549"/>
  <c r="K1531"/>
  <c r="K1506"/>
  <c r="K1512" s="1"/>
  <c r="K1488"/>
  <c r="K1471"/>
  <c r="K1454"/>
  <c r="K1429"/>
  <c r="K1412"/>
  <c r="K1361"/>
  <c r="K1337"/>
  <c r="K1320"/>
  <c r="K1304"/>
  <c r="K1295"/>
  <c r="K1282"/>
  <c r="K1274"/>
  <c r="K1265"/>
  <c r="K1255"/>
  <c r="K1220"/>
  <c r="K1203"/>
  <c r="K1186"/>
  <c r="K1169"/>
  <c r="K1151"/>
  <c r="K1134"/>
  <c r="K1117"/>
  <c r="K1100"/>
  <c r="K1079"/>
  <c r="K1049"/>
  <c r="K1012"/>
  <c r="K982"/>
  <c r="K961"/>
  <c r="K940"/>
  <c r="K920"/>
  <c r="K903"/>
  <c r="K886"/>
  <c r="K860"/>
  <c r="K839"/>
  <c r="K818"/>
  <c r="K797"/>
  <c r="K776"/>
  <c r="K755"/>
  <c r="K717"/>
  <c r="K696"/>
  <c r="K665"/>
  <c r="K643"/>
  <c r="K622"/>
  <c r="K592"/>
  <c r="K571"/>
  <c r="K541"/>
  <c r="K520"/>
  <c r="K503"/>
  <c r="K479"/>
  <c r="K420"/>
  <c r="K403"/>
  <c r="K387"/>
  <c r="K370"/>
  <c r="K353"/>
  <c r="K337"/>
  <c r="K320"/>
  <c r="K303"/>
  <c r="K425" s="1"/>
  <c r="K278"/>
  <c r="K257"/>
  <c r="K237"/>
  <c r="K213"/>
  <c r="K199"/>
  <c r="K187"/>
  <c r="K166"/>
  <c r="K128"/>
  <c r="K102"/>
  <c r="K62"/>
  <c r="H33"/>
  <c r="H1817"/>
  <c r="H1808"/>
  <c r="H1795"/>
  <c r="H1789"/>
  <c r="H1768"/>
  <c r="H1773" s="1"/>
  <c r="H1759"/>
  <c r="H1742"/>
  <c r="H1729"/>
  <c r="H1694"/>
  <c r="H1676"/>
  <c r="H1651"/>
  <c r="H1634"/>
  <c r="H1609"/>
  <c r="H1592"/>
  <c r="H1566"/>
  <c r="H1549"/>
  <c r="H1531"/>
  <c r="H1506"/>
  <c r="H1488"/>
  <c r="H1471"/>
  <c r="H1454"/>
  <c r="H1429"/>
  <c r="H1412"/>
  <c r="H1395"/>
  <c r="H1378"/>
  <c r="H1361"/>
  <c r="H1337"/>
  <c r="H1320"/>
  <c r="H1304"/>
  <c r="H1295"/>
  <c r="H1282"/>
  <c r="H1274"/>
  <c r="H1265"/>
  <c r="H1255"/>
  <c r="H1237"/>
  <c r="H1220"/>
  <c r="H1203"/>
  <c r="H1186"/>
  <c r="H1169"/>
  <c r="H1151"/>
  <c r="H1134"/>
  <c r="H1117"/>
  <c r="H1100"/>
  <c r="H1049"/>
  <c r="H1028"/>
  <c r="H1012"/>
  <c r="H982"/>
  <c r="H961"/>
  <c r="H940"/>
  <c r="H920"/>
  <c r="H903"/>
  <c r="H886"/>
  <c r="H860"/>
  <c r="H839"/>
  <c r="H818"/>
  <c r="H797"/>
  <c r="H865" s="1"/>
  <c r="H776"/>
  <c r="H755"/>
  <c r="H735"/>
  <c r="H717"/>
  <c r="H696"/>
  <c r="H665"/>
  <c r="H643"/>
  <c r="H622"/>
  <c r="H592"/>
  <c r="H571"/>
  <c r="H541"/>
  <c r="H520"/>
  <c r="H503"/>
  <c r="H479"/>
  <c r="H462"/>
  <c r="H444"/>
  <c r="H420"/>
  <c r="H403"/>
  <c r="H387"/>
  <c r="H370"/>
  <c r="H353"/>
  <c r="H337"/>
  <c r="H320"/>
  <c r="H303"/>
  <c r="H278"/>
  <c r="H257"/>
  <c r="H237"/>
  <c r="H213"/>
  <c r="H199"/>
  <c r="H187"/>
  <c r="H166"/>
  <c r="H153"/>
  <c r="H140"/>
  <c r="H128"/>
  <c r="H115"/>
  <c r="H102"/>
  <c r="H88"/>
  <c r="H75"/>
  <c r="H62"/>
  <c r="H50"/>
  <c r="H20"/>
  <c r="E221" i="4"/>
  <c r="E202"/>
  <c r="E187"/>
  <c r="E162"/>
  <c r="E136"/>
  <c r="E106"/>
  <c r="E50"/>
  <c r="E227" s="1"/>
  <c r="F1817" i="2"/>
  <c r="F1808"/>
  <c r="F1822" s="1"/>
  <c r="F1795"/>
  <c r="F1789"/>
  <c r="F1768"/>
  <c r="F1759"/>
  <c r="F1773" s="1"/>
  <c r="F1742"/>
  <c r="F1729"/>
  <c r="F1694"/>
  <c r="F1676"/>
  <c r="F1699" s="1"/>
  <c r="F1651"/>
  <c r="F1634"/>
  <c r="F1656" s="1"/>
  <c r="F1609"/>
  <c r="F1592"/>
  <c r="F1549"/>
  <c r="F1531"/>
  <c r="F1571" s="1"/>
  <c r="F1506"/>
  <c r="F1488"/>
  <c r="F1471"/>
  <c r="F1454"/>
  <c r="F1429"/>
  <c r="F1412"/>
  <c r="F1395"/>
  <c r="F1378"/>
  <c r="F1434" s="1"/>
  <c r="F1361"/>
  <c r="F1337"/>
  <c r="F1320"/>
  <c r="F1304"/>
  <c r="F1295"/>
  <c r="F1282"/>
  <c r="F1274"/>
  <c r="F1265"/>
  <c r="F1255"/>
  <c r="F1237"/>
  <c r="F1220"/>
  <c r="F1203"/>
  <c r="F1242" s="1"/>
  <c r="F1186"/>
  <c r="F1169"/>
  <c r="F1151"/>
  <c r="F1134"/>
  <c r="F1117"/>
  <c r="F1100"/>
  <c r="F1079"/>
  <c r="F1049"/>
  <c r="F1055" s="1"/>
  <c r="F1028"/>
  <c r="F1012"/>
  <c r="F982"/>
  <c r="F961"/>
  <c r="F940"/>
  <c r="F920"/>
  <c r="F903"/>
  <c r="F886"/>
  <c r="F860"/>
  <c r="F839"/>
  <c r="F818"/>
  <c r="F797"/>
  <c r="F776"/>
  <c r="F755"/>
  <c r="F735"/>
  <c r="F717"/>
  <c r="F865" s="1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57"/>
  <c r="F284" s="1"/>
  <c r="F237"/>
  <c r="F213"/>
  <c r="F199"/>
  <c r="F187"/>
  <c r="F166"/>
  <c r="F153"/>
  <c r="F140"/>
  <c r="F128"/>
  <c r="F115"/>
  <c r="F102"/>
  <c r="F88"/>
  <c r="F75"/>
  <c r="F62"/>
  <c r="F50"/>
  <c r="J104" i="4"/>
  <c r="G223"/>
  <c r="J223" s="1"/>
  <c r="J88"/>
  <c r="G82"/>
  <c r="J188"/>
  <c r="J163"/>
  <c r="J51"/>
  <c r="J1822" i="2"/>
  <c r="H737"/>
  <c r="H867" s="1"/>
  <c r="H1057"/>
  <c r="H1744"/>
  <c r="H1810"/>
  <c r="I1747"/>
  <c r="I1822"/>
  <c r="G164" i="4"/>
  <c r="G138"/>
  <c r="G204"/>
  <c r="J204" s="1"/>
  <c r="S189"/>
  <c r="S202"/>
  <c r="P228"/>
  <c r="P234" s="1"/>
  <c r="P138"/>
  <c r="P189"/>
  <c r="P204"/>
  <c r="S204" s="1"/>
  <c r="R227"/>
  <c r="R233" s="1"/>
  <c r="R229"/>
  <c r="R235" s="1"/>
  <c r="O14"/>
  <c r="O202"/>
  <c r="H154" i="2"/>
  <c r="H22"/>
  <c r="K1395"/>
  <c r="H52"/>
  <c r="H155"/>
  <c r="H1239"/>
  <c r="H1244" s="1"/>
  <c r="O159" i="4"/>
  <c r="O164" s="1"/>
  <c r="L164"/>
  <c r="S188"/>
  <c r="R228"/>
  <c r="R234" s="1"/>
  <c r="K146" i="2"/>
  <c r="K154" s="1"/>
  <c r="O121" i="4"/>
  <c r="L138"/>
  <c r="O204"/>
  <c r="O106"/>
  <c r="O163"/>
  <c r="L189"/>
  <c r="O184"/>
  <c r="O189" s="1"/>
  <c r="N227"/>
  <c r="N233" s="1"/>
  <c r="N229"/>
  <c r="N235" s="1"/>
  <c r="S51"/>
  <c r="S106"/>
  <c r="Q229"/>
  <c r="Q235" s="1"/>
  <c r="P227"/>
  <c r="P233" s="1"/>
  <c r="Q228"/>
  <c r="Q234" s="1"/>
  <c r="K135" i="2"/>
  <c r="K142" s="1"/>
  <c r="H142"/>
  <c r="G227" i="4"/>
  <c r="G233" s="1"/>
  <c r="K69" i="2"/>
  <c r="K77" s="1"/>
  <c r="H117"/>
  <c r="H90"/>
  <c r="H1717"/>
  <c r="S155" i="4"/>
  <c r="N228"/>
  <c r="N234" s="1"/>
  <c r="J1748" i="2"/>
  <c r="K88"/>
  <c r="S107" i="4"/>
  <c r="K1368" i="2"/>
  <c r="K1380" s="1"/>
  <c r="K462"/>
  <c r="K50"/>
  <c r="J136" i="4"/>
  <c r="I227"/>
  <c r="I233" s="1"/>
  <c r="H1699" i="2"/>
  <c r="O198" i="4"/>
  <c r="S159"/>
  <c r="S164"/>
  <c r="K1716" i="2"/>
  <c r="K1342"/>
  <c r="H284"/>
  <c r="F1823"/>
  <c r="F172"/>
  <c r="F425"/>
  <c r="H1653"/>
  <c r="H1658" s="1"/>
  <c r="H1747"/>
  <c r="I284"/>
  <c r="K1747"/>
  <c r="K284"/>
  <c r="J1434"/>
  <c r="I425"/>
  <c r="I1614"/>
  <c r="H1823"/>
  <c r="K20"/>
  <c r="J425"/>
  <c r="J1773"/>
  <c r="H481"/>
  <c r="J865"/>
  <c r="J1242"/>
  <c r="I1242"/>
  <c r="K1822"/>
  <c r="H1822"/>
  <c r="I1342"/>
  <c r="I1434"/>
  <c r="I1699"/>
  <c r="K1641"/>
  <c r="K1653" s="1"/>
  <c r="K1658" s="1"/>
  <c r="I171"/>
  <c r="I1749"/>
  <c r="I485"/>
  <c r="J173"/>
  <c r="J107" i="4"/>
  <c r="J222"/>
  <c r="K52" i="2"/>
  <c r="F1828" l="1"/>
  <c r="F1833" s="1"/>
  <c r="I484"/>
  <c r="K464"/>
  <c r="G218"/>
  <c r="G484"/>
  <c r="G671"/>
  <c r="F218"/>
  <c r="F173"/>
  <c r="H1436"/>
  <c r="K463"/>
  <c r="K485" s="1"/>
  <c r="G481"/>
  <c r="H171"/>
  <c r="H1614"/>
  <c r="J171"/>
  <c r="J1699"/>
  <c r="I1571"/>
  <c r="G172"/>
  <c r="G1828" s="1"/>
  <c r="G1833" s="1"/>
  <c r="G1571"/>
  <c r="G1824"/>
  <c r="J1512"/>
  <c r="J1614"/>
  <c r="H1656"/>
  <c r="G1434"/>
  <c r="G1512"/>
  <c r="G1614"/>
  <c r="H1342"/>
  <c r="J1055"/>
  <c r="L438"/>
  <c r="H1571"/>
  <c r="K1055"/>
  <c r="G485"/>
  <c r="F484"/>
  <c r="J1342"/>
  <c r="F988"/>
  <c r="H484"/>
  <c r="H988"/>
  <c r="K1614"/>
  <c r="G1435"/>
  <c r="F1614"/>
  <c r="K671"/>
  <c r="K988"/>
  <c r="J988"/>
  <c r="J1749"/>
  <c r="J172"/>
  <c r="H229" i="4"/>
  <c r="H235" s="1"/>
  <c r="H228"/>
  <c r="H234" s="1"/>
  <c r="H239" s="1"/>
  <c r="S81"/>
  <c r="L228"/>
  <c r="L234" s="1"/>
  <c r="M228"/>
  <c r="O228" s="1"/>
  <c r="O234" s="1"/>
  <c r="O81"/>
  <c r="I486" i="2"/>
  <c r="G1653"/>
  <c r="G1658" s="1"/>
  <c r="K155"/>
  <c r="O137" i="4"/>
  <c r="J81"/>
  <c r="K21" i="2"/>
  <c r="J137" i="4"/>
  <c r="K115" i="2"/>
  <c r="I229" i="4"/>
  <c r="I235" s="1"/>
  <c r="J82"/>
  <c r="H485" i="2"/>
  <c r="H173"/>
  <c r="K117"/>
  <c r="K51"/>
  <c r="K116"/>
  <c r="K484"/>
  <c r="H1434"/>
  <c r="K865"/>
  <c r="I865"/>
  <c r="I988"/>
  <c r="H446"/>
  <c r="H486" s="1"/>
  <c r="J485"/>
  <c r="J486"/>
  <c r="J164" i="4"/>
  <c r="J189"/>
  <c r="S228"/>
  <c r="S234" s="1"/>
  <c r="F1342" i="2"/>
  <c r="F1512"/>
  <c r="F1747"/>
  <c r="H218"/>
  <c r="H425"/>
  <c r="H1055"/>
  <c r="H1512"/>
  <c r="K218"/>
  <c r="K1434"/>
  <c r="K1571"/>
  <c r="K1699"/>
  <c r="K1773"/>
  <c r="F1824"/>
  <c r="F171"/>
  <c r="J218"/>
  <c r="J284"/>
  <c r="J1571"/>
  <c r="I218"/>
  <c r="I1055"/>
  <c r="I1512"/>
  <c r="K153"/>
  <c r="J203" i="4"/>
  <c r="J50"/>
  <c r="J162"/>
  <c r="J187"/>
  <c r="O162"/>
  <c r="M227"/>
  <c r="M233" s="1"/>
  <c r="S50"/>
  <c r="S163"/>
  <c r="G446" i="2"/>
  <c r="G486" s="1"/>
  <c r="G1342"/>
  <c r="G1436"/>
  <c r="F82" i="4"/>
  <c r="I1748" i="2"/>
  <c r="O80" i="4"/>
  <c r="O136"/>
  <c r="O187"/>
  <c r="O203"/>
  <c r="O223"/>
  <c r="S162"/>
  <c r="P164"/>
  <c r="S187"/>
  <c r="S221"/>
  <c r="S223"/>
  <c r="J1435" i="2"/>
  <c r="G988"/>
  <c r="G1747"/>
  <c r="F227" i="4"/>
  <c r="F233" s="1"/>
  <c r="F138"/>
  <c r="G228"/>
  <c r="G234" s="1"/>
  <c r="J92"/>
  <c r="J108" s="1"/>
  <c r="H1824" i="2"/>
  <c r="K1744"/>
  <c r="K1749" s="1"/>
  <c r="K486"/>
  <c r="K90"/>
  <c r="O107" i="4"/>
  <c r="K1242" i="2"/>
  <c r="H1242"/>
  <c r="H172"/>
  <c r="I172"/>
  <c r="I1828" s="1"/>
  <c r="I1833" s="1"/>
  <c r="H1748"/>
  <c r="H1749"/>
  <c r="K89"/>
  <c r="J598"/>
  <c r="K598"/>
  <c r="F547"/>
  <c r="I547"/>
  <c r="K547"/>
  <c r="F598"/>
  <c r="F671"/>
  <c r="H547"/>
  <c r="H598"/>
  <c r="H671"/>
  <c r="J671"/>
  <c r="I598"/>
  <c r="I671"/>
  <c r="G547"/>
  <c r="I173"/>
  <c r="K22"/>
  <c r="K1824"/>
  <c r="E233" i="4"/>
  <c r="K1823" i="2"/>
  <c r="J138" i="4"/>
  <c r="O50"/>
  <c r="O51"/>
  <c r="O138"/>
  <c r="M229"/>
  <c r="S137"/>
  <c r="Q227"/>
  <c r="S229"/>
  <c r="S235" s="1"/>
  <c r="G189"/>
  <c r="G229" s="1"/>
  <c r="K35" i="2"/>
  <c r="H227" i="4"/>
  <c r="J52"/>
  <c r="O52"/>
  <c r="L227"/>
  <c r="O221"/>
  <c r="K1739" i="2"/>
  <c r="S52" i="4"/>
  <c r="S138"/>
  <c r="S203"/>
  <c r="S222"/>
  <c r="K1435" i="2"/>
  <c r="K1436"/>
  <c r="J106" i="4"/>
  <c r="G598" i="2"/>
  <c r="G1242"/>
  <c r="F108" i="4"/>
  <c r="F164"/>
  <c r="F189"/>
  <c r="F228"/>
  <c r="F234" s="1"/>
  <c r="G1829" i="2" l="1"/>
  <c r="G1834" s="1"/>
  <c r="I1829"/>
  <c r="I1834" s="1"/>
  <c r="F1829"/>
  <c r="F1834" s="1"/>
  <c r="F1827"/>
  <c r="F1832" s="1"/>
  <c r="J1829"/>
  <c r="J1834" s="1"/>
  <c r="J1827"/>
  <c r="J1832" s="1"/>
  <c r="J1828"/>
  <c r="J1833" s="1"/>
  <c r="M234" i="4"/>
  <c r="M239" s="1"/>
  <c r="J228"/>
  <c r="J234" s="1"/>
  <c r="K171" i="2"/>
  <c r="K1827" s="1"/>
  <c r="K1832" s="1"/>
  <c r="K172"/>
  <c r="H1827"/>
  <c r="H1832" s="1"/>
  <c r="F229" i="4"/>
  <c r="F235" s="1"/>
  <c r="I1827" i="2"/>
  <c r="I1832" s="1"/>
  <c r="H1828"/>
  <c r="H1833" s="1"/>
  <c r="H1829"/>
  <c r="H1834" s="1"/>
  <c r="K173"/>
  <c r="K1829" s="1"/>
  <c r="K1834" s="1"/>
  <c r="O227" i="4"/>
  <c r="O233" s="1"/>
  <c r="L233"/>
  <c r="G235"/>
  <c r="J229"/>
  <c r="J235" s="1"/>
  <c r="Q233"/>
  <c r="S227"/>
  <c r="S233" s="1"/>
  <c r="M235"/>
  <c r="O229"/>
  <c r="O235" s="1"/>
  <c r="G1827" i="2"/>
  <c r="G1832" s="1"/>
  <c r="K1743"/>
  <c r="K1748" s="1"/>
  <c r="J227" i="4"/>
  <c r="J233" s="1"/>
  <c r="H233"/>
  <c r="I1838" i="2" l="1"/>
  <c r="K1828"/>
  <c r="K1833" s="1"/>
</calcChain>
</file>

<file path=xl/sharedStrings.xml><?xml version="1.0" encoding="utf-8"?>
<sst xmlns="http://schemas.openxmlformats.org/spreadsheetml/2006/main" count="3829" uniqueCount="386">
  <si>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</si>
  <si>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</si>
  <si>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</si>
  <si>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</si>
  <si>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</si>
  <si>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</si>
  <si>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</si>
  <si>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</si>
  <si>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</si>
  <si>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</si>
  <si>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</si>
  <si>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</si>
  <si>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</si>
  <si>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</si>
  <si>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</si>
  <si>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</si>
  <si>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</si>
  <si>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</si>
  <si>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</si>
  <si>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</si>
  <si>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</si>
  <si>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</si>
  <si>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</si>
  <si>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</si>
  <si>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</si>
  <si>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</si>
  <si>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</si>
  <si>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</si>
  <si>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</si>
  <si>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</si>
  <si>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</si>
  <si>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</si>
  <si>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</si>
  <si>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</si>
  <si>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</si>
  <si>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</si>
  <si>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</si>
  <si>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</si>
  <si>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</si>
  <si>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</si>
  <si>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</si>
  <si>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</si>
  <si>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</si>
  <si>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</si>
  <si>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</si>
  <si>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</si>
  <si>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</si>
  <si>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</si>
  <si>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</si>
  <si>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</si>
  <si>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</si>
  <si>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</si>
  <si>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</si>
  <si>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</si>
  <si>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</si>
  <si>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</si>
  <si>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</si>
  <si>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</si>
  <si>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</si>
  <si>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</si>
  <si>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</si>
  <si>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</si>
  <si>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</si>
  <si>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</si>
  <si>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</si>
  <si>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</si>
  <si>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</si>
  <si>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</si>
  <si>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</si>
  <si>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</si>
  <si>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</si>
  <si>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</si>
  <si>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</si>
  <si>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</si>
  <si>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</si>
  <si>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</si>
  <si>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</si>
  <si>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</si>
  <si>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</si>
  <si>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</si>
  <si>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</si>
  <si>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</si>
  <si>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</si>
  <si>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</si>
  <si>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</si>
  <si>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</si>
  <si>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</si>
  <si>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</si>
  <si>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</si>
  <si>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</si>
  <si>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</si>
  <si>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</si>
  <si>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</si>
  <si>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</si>
  <si>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</si>
  <si>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</si>
  <si>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</si>
  <si>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</si>
  <si>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</si>
  <si>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</si>
  <si>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</si>
  <si>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</si>
  <si>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</si>
  <si>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</si>
  <si>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</si>
  <si>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</si>
  <si>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</si>
  <si>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</si>
  <si>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</si>
  <si>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</si>
  <si>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</si>
  <si>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</si>
  <si>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</si>
  <si>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</si>
  <si>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</si>
  <si>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</si>
  <si>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</si>
  <si>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</si>
  <si>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</si>
  <si>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</si>
  <si>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</si>
  <si>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</si>
  <si>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</si>
  <si>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</si>
  <si>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</si>
  <si>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</si>
  <si>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</si>
  <si>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</si>
  <si>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</si>
  <si>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</si>
  <si>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</si>
  <si>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</si>
  <si>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</si>
  <si>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</si>
  <si>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</si>
  <si>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</si>
  <si>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</si>
  <si>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</si>
  <si>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</si>
  <si>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</si>
  <si>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</si>
  <si>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</si>
  <si>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</si>
  <si>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</si>
  <si>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</si>
  <si>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</si>
  <si>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</si>
  <si>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</si>
  <si>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</si>
  <si>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</si>
  <si>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</si>
  <si>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</si>
  <si>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</si>
  <si>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</si>
  <si>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</si>
  <si>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</si>
  <si>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</si>
  <si>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</si>
  <si>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</si>
  <si>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</si>
  <si>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</si>
  <si>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</si>
  <si>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</si>
  <si>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</si>
  <si>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</si>
  <si>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</si>
  <si>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</si>
  <si>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</si>
  <si>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</si>
  <si>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</si>
  <si>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</si>
  <si>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</si>
  <si>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</si>
  <si>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</si>
  <si>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</si>
  <si>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</si>
  <si>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</si>
  <si>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</si>
  <si>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</si>
  <si>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</si>
  <si>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</si>
  <si>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</si>
  <si>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</si>
  <si>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</si>
  <si>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</si>
  <si>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</si>
  <si>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</si>
  <si>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</si>
  <si>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</si>
  <si>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</si>
  <si>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</si>
  <si>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</si>
  <si>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</si>
  <si>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</si>
  <si>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</si>
  <si>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</si>
  <si>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</si>
  <si>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</si>
  <si>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</si>
  <si>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</si>
  <si>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</si>
  <si>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</si>
  <si>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</si>
  <si>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</si>
  <si>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</si>
  <si>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</si>
  <si>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</si>
  <si>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</si>
  <si>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</si>
  <si>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</si>
  <si>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</si>
  <si>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</si>
  <si>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</si>
  <si>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</si>
  <si>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</si>
  <si>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</si>
  <si>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</si>
  <si>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</si>
  <si>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</si>
  <si>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</si>
  <si>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</si>
  <si>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</si>
  <si>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</si>
  <si>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</si>
  <si>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</si>
  <si>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</si>
  <si>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</si>
  <si>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</si>
  <si>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</si>
  <si>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</si>
  <si>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</si>
  <si>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</si>
  <si>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</si>
  <si>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</si>
  <si>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</si>
  <si>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</si>
  <si>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</si>
  <si>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</si>
  <si>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</si>
  <si>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</si>
  <si>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</si>
  <si>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</si>
  <si>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</si>
  <si>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</si>
  <si>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</si>
  <si>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</si>
  <si>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</si>
  <si>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</si>
  <si>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</si>
  <si>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</si>
  <si>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</si>
  <si>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</si>
  <si>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</si>
  <si>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</si>
  <si>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</si>
  <si>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</si>
  <si>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</si>
  <si>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</si>
  <si>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</si>
  <si>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</si>
  <si>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</si>
  <si>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</si>
  <si>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</si>
  <si>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</si>
  <si>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</si>
  <si>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</si>
  <si>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</si>
  <si>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</si>
  <si>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</si>
  <si>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</si>
  <si>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</si>
  <si>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</si>
  <si>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</si>
  <si>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</si>
  <si>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</si>
  <si>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</si>
  <si>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</si>
  <si>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</si>
  <si>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</si>
  <si>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</si>
  <si>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</si>
  <si>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</si>
  <si>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</si>
  <si>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</si>
  <si>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</si>
  <si>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</si>
  <si>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</si>
  <si>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</si>
  <si>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</si>
  <si>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</si>
  <si>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</si>
  <si>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</si>
  <si>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</si>
  <si>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</si>
  <si>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</si>
  <si>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</si>
  <si>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</si>
  <si>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</si>
  <si>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</si>
  <si>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</si>
  <si>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</si>
  <si>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</si>
  <si>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</si>
  <si>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</si>
  <si>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</si>
  <si>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</si>
  <si>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</si>
  <si>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</si>
  <si>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</si>
  <si>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</si>
  <si>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</si>
  <si>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</si>
  <si>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</si>
  <si>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</si>
  <si>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</si>
  <si>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</si>
  <si>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</si>
  <si>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</si>
  <si>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</si>
  <si>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</si>
  <si>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</si>
  <si>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</si>
  <si>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</si>
  <si>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</si>
  <si>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presunti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</si>
  <si>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</si>
  <si>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</si>
  <si>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</si>
  <si>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</si>
  <si>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</si>
  <si>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</si>
  <si>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</si>
  <si>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</si>
  <si>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</si>
  <si>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</si>
  <si>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</si>
  <si>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</si>
  <si>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Previsioni 2019 aggiornate alla precedente deliberazione</t>
  </si>
  <si>
    <t>CS</t>
  </si>
  <si>
    <t>Previsioni 2020 aggiornate alla precedente deliberazione</t>
  </si>
  <si>
    <t>INIZIALE 96/2017</t>
  </si>
  <si>
    <t>RICOGNIZIONE RS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</si>
  <si>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</si>
  <si>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</si>
  <si>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</si>
  <si>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</si>
  <si>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t>I^ var Cons</t>
  </si>
  <si>
    <t xml:space="preserve">2^ var Cons 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</si>
  <si>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</si>
  <si>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</si>
  <si>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</si>
  <si>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</si>
  <si>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</si>
  <si>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</si>
  <si>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</si>
  <si>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</si>
  <si>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</si>
  <si>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</si>
  <si>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</si>
  <si>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</si>
  <si>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</si>
  <si>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</si>
  <si>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</si>
  <si>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</si>
  <si>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</si>
  <si>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</si>
  <si>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</si>
  <si>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</si>
  <si>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</si>
  <si>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</si>
  <si>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</si>
  <si>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</si>
  <si>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</si>
  <si>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</si>
  <si>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</si>
  <si>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</si>
  <si>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3^ var Cons </t>
  </si>
  <si>
    <t>Previsioni 2021 aggiornate alla precedente deliberazione</t>
  </si>
  <si>
    <t>Fondo di cassa al 1.1.2019</t>
  </si>
  <si>
    <t>Previsioni 2019 aggiornate alla presente deliberazione</t>
  </si>
  <si>
    <t>Previsioni 2020 aggiornate alla presente deliberazione</t>
  </si>
  <si>
    <t>Previsioni 2021 aggiornate alla presente deliberazione</t>
  </si>
  <si>
    <t xml:space="preserve">  Bilancio di previsione 2019-2020-2021- ENTRATA  - Deliberazione  Consiglio</t>
  </si>
  <si>
    <t>All. E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</si>
  <si>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2019-2020-2021- SPESA  - Deliberazione Ufficio di Presidenza</t>
    </r>
  </si>
  <si>
    <t>Allegato 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</si>
</sst>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6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5" fillId="0" borderId="0"/>
  </cellStyleXfs>
  <cellXfs count="467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43" fontId="4" fillId="0" borderId="0" xfId="2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1" fillId="0" borderId="3" xfId="0" quotePrefix="1" applyFont="1" applyFill="1" applyBorder="1" applyAlignment="1">
      <alignment horizontal="center" wrapText="1"/>
    </xf>
    <xf numFmtId="43" fontId="1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quotePrefix="1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center"/>
    </xf>
    <xf numFmtId="43" fontId="1" fillId="2" borderId="7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6" fillId="2" borderId="6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43" fontId="12" fillId="0" borderId="5" xfId="2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0" borderId="0" xfId="2" applyFont="1" applyFill="1" applyBorder="1" applyAlignment="1">
      <alignment horizontal="center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0" borderId="0" xfId="2" applyFont="1" applyFill="1" applyBorder="1" applyAlignment="1">
      <alignment horizontal="center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0" borderId="0" xfId="2" quotePrefix="1" applyFont="1" applyFill="1" applyBorder="1" applyAlignment="1">
      <alignment horizontal="center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43" fontId="9" fillId="0" borderId="0" xfId="2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0" borderId="11" xfId="2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0" borderId="11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0" borderId="18" xfId="2" applyFont="1" applyFill="1" applyBorder="1" applyAlignment="1">
      <alignment horizontal="center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0" borderId="0" xfId="2" applyFont="1" applyFill="1" applyBorder="1" applyAlignment="1">
      <alignment horizontal="center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0" borderId="5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43" fontId="9" fillId="0" borderId="5" xfId="2" applyFont="1" applyFill="1" applyBorder="1" applyAlignment="1">
      <alignment horizontal="center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0" borderId="18" xfId="2" applyFont="1" applyFill="1" applyBorder="1" applyAlignment="1">
      <alignment horizontal="center" wrapText="1"/>
    </xf>
    <xf numFmtId="43" fontId="9" fillId="0" borderId="0" xfId="2" quotePrefix="1" applyFont="1" applyFill="1" applyBorder="1" applyAlignment="1">
      <alignment horizontal="center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0" borderId="11" xfId="2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43" fontId="10" fillId="2" borderId="0" xfId="2" quotePrefix="1" applyFont="1" applyFill="1" applyBorder="1" applyAlignment="1">
      <alignment horizontal="center"/>
    </xf>
    <xf numFmtId="43" fontId="10" fillId="2" borderId="0" xfId="2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43" fontId="9" fillId="2" borderId="0" xfId="2" quotePrefix="1" applyFont="1" applyFill="1" applyBorder="1" applyAlignment="1">
      <alignment horizontal="center"/>
    </xf>
    <xf numFmtId="43" fontId="9" fillId="2" borderId="0" xfId="2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43" fontId="9" fillId="2" borderId="0" xfId="2" applyFont="1" applyFill="1" applyBorder="1" applyAlignment="1">
      <alignment horizontal="center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20" fillId="0" borderId="0" xfId="0" applyFont="1" applyFill="1"/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3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43" fontId="1" fillId="2" borderId="25" xfId="2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43" fontId="6" fillId="2" borderId="15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43" fontId="1" fillId="2" borderId="13" xfId="2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0" fontId="22" fillId="0" borderId="0" xfId="0" applyFont="1" applyFill="1"/>
    <xf numFmtId="0" fontId="1" fillId="0" borderId="11" xfId="0" applyFont="1" applyFill="1" applyBorder="1" applyAlignment="1">
      <alignment horizontal="left" vertical="center" wrapText="1"/>
    </xf>
    <xf numFmtId="2" fontId="1" fillId="0" borderId="11" xfId="0" applyNumberFormat="1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25" xfId="0" applyNumberFormat="1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1" fillId="2" borderId="23" xfId="2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0" borderId="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43" fontId="21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/>
    </xf>
    <xf numFmtId="43" fontId="23" fillId="2" borderId="0" xfId="2" applyFont="1" applyFill="1"/>
    <xf numFmtId="43" fontId="22" fillId="2" borderId="0" xfId="2" applyFont="1" applyFill="1"/>
    <xf numFmtId="43" fontId="1" fillId="2" borderId="10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43" fontId="1" fillId="2" borderId="10" xfId="2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43" fontId="9" fillId="2" borderId="5" xfId="2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43" fontId="10" fillId="2" borderId="11" xfId="2" applyFont="1" applyFill="1" applyBorder="1" applyAlignment="1">
      <alignment horizontal="center"/>
    </xf>
    <xf numFmtId="0" fontId="9" fillId="2" borderId="18" xfId="0" quotePrefix="1" applyFont="1" applyFill="1" applyBorder="1" applyAlignment="1">
      <alignment horizontal="center" wrapText="1"/>
    </xf>
    <xf numFmtId="43" fontId="9" fillId="2" borderId="18" xfId="2" applyFont="1" applyFill="1" applyBorder="1" applyAlignment="1">
      <alignment horizontal="center"/>
    </xf>
    <xf numFmtId="0" fontId="9" fillId="2" borderId="3" xfId="0" quotePrefix="1" applyFont="1" applyFill="1" applyBorder="1" applyAlignment="1">
      <alignment horizontal="center" wrapText="1"/>
    </xf>
    <xf numFmtId="43" fontId="9" fillId="2" borderId="11" xfId="2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wrapText="1"/>
    </xf>
    <xf numFmtId="0" fontId="12" fillId="2" borderId="21" xfId="0" quotePrefix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0" borderId="0" xfId="2" applyFont="1" applyFill="1" applyBorder="1" applyAlignment="1">
      <alignment horizontal="center" vertic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 vertical="center" wrapText="1"/>
    </xf>
    <xf numFmtId="43" fontId="4" fillId="2" borderId="3" xfId="2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43" fontId="1" fillId="2" borderId="3" xfId="2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4" fillId="2" borderId="3" xfId="0" applyNumberFormat="1" applyFont="1" applyFill="1" applyBorder="1" applyAlignment="1">
      <alignment horizontal="center" wrapText="1"/>
    </xf>
    <xf numFmtId="2" fontId="4" fillId="2" borderId="12" xfId="0" applyNumberFormat="1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24" xfId="0" applyNumberFormat="1" applyFont="1" applyFill="1" applyBorder="1" applyAlignment="1">
      <alignment horizontal="center" wrapText="1"/>
    </xf>
    <xf numFmtId="43" fontId="4" fillId="2" borderId="3" xfId="2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wrapText="1"/>
    </xf>
    <xf numFmtId="2" fontId="1" fillId="2" borderId="14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43" fontId="24" fillId="2" borderId="3" xfId="2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23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" fillId="0" borderId="4" xfId="0" quotePrefix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43" fontId="10" fillId="0" borderId="22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3" fontId="9" fillId="0" borderId="9" xfId="2" applyFont="1" applyFill="1" applyBorder="1" applyAlignment="1">
      <alignment horizontal="center" vertical="center" wrapText="1"/>
    </xf>
    <xf numFmtId="43" fontId="9" fillId="0" borderId="10" xfId="2" applyFont="1" applyFill="1" applyBorder="1" applyAlignment="1">
      <alignment horizontal="center" vertical="center" wrapText="1"/>
    </xf>
    <xf numFmtId="43" fontId="9" fillId="0" borderId="15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3"/>
  <sheetViews>
    <sheetView tabSelected="1" zoomScale="23" zoomScaleNormal="23" zoomScaleSheetLayoutView="20" workbookViewId="0">
      <selection activeCell="M19" sqref="M19"/>
    </sheetView>
  </sheetViews>
  <sheetFormatPr defaultColWidth="9.140625" defaultRowHeight="61.5"/>
  <cols>
    <col min="1" max="1" width="37.140625" style="181" customWidth="1"/>
    <col min="2" max="2" width="73.140625" style="181" customWidth="1"/>
    <col min="3" max="3" width="120" style="299" customWidth="1"/>
    <col min="4" max="4" width="17.140625" style="300" customWidth="1"/>
    <col min="5" max="5" width="62.140625" style="181" hidden="1" customWidth="1"/>
    <col min="6" max="6" width="72.85546875" style="177" hidden="1" customWidth="1"/>
    <col min="7" max="7" width="72.85546875" style="177" customWidth="1"/>
    <col min="8" max="8" width="68.85546875" style="302" customWidth="1"/>
    <col min="9" max="9" width="76" style="302" customWidth="1"/>
    <col min="10" max="10" width="75" style="177" customWidth="1"/>
    <col min="11" max="11" width="21.28515625" style="178" customWidth="1"/>
    <col min="12" max="12" width="70.85546875" style="179" customWidth="1"/>
    <col min="13" max="13" width="63" style="301" customWidth="1"/>
    <col min="14" max="14" width="66.7109375" style="301" customWidth="1"/>
    <col min="15" max="15" width="68.7109375" style="179" customWidth="1"/>
    <col min="16" max="16" width="69.42578125" style="179" customWidth="1"/>
    <col min="17" max="17" width="58.5703125" style="301" customWidth="1"/>
    <col min="18" max="18" width="61.5703125" style="301" customWidth="1"/>
    <col min="19" max="19" width="72.42578125" style="179" customWidth="1"/>
    <col min="20" max="16384" width="9.140625" style="181"/>
  </cols>
  <sheetData>
    <row r="1" spans="1:28" s="177" customFormat="1" ht="67.150000000000006" customHeight="1">
      <c r="A1" s="394"/>
      <c r="B1" s="394"/>
      <c r="C1" s="394"/>
      <c r="D1" s="394"/>
      <c r="E1" s="394"/>
      <c r="F1" s="305"/>
      <c r="G1" s="346" t="s">
        <v>2</v>
      </c>
      <c r="H1" s="176"/>
      <c r="I1" s="176"/>
      <c r="K1" s="178"/>
      <c r="L1" s="346"/>
      <c r="M1" s="176"/>
      <c r="N1" s="176"/>
      <c r="O1" s="179"/>
      <c r="P1" s="346"/>
      <c r="Q1" s="176"/>
      <c r="R1" s="176"/>
      <c r="S1" s="370" t="s">
        <v>385</v>
      </c>
    </row>
    <row r="2" spans="1:28" s="177" customFormat="1" ht="113.25" customHeight="1">
      <c r="A2" s="401" t="s">
        <v>382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</row>
    <row r="3" spans="1:28" s="177" customFormat="1" ht="62.25" thickBot="1">
      <c r="A3" s="3"/>
      <c r="B3" s="2"/>
      <c r="C3" s="180" t="s">
        <v>2</v>
      </c>
      <c r="D3" s="4"/>
      <c r="E3" s="4"/>
      <c r="F3" s="4"/>
      <c r="G3" s="4"/>
      <c r="H3" s="28" t="s">
        <v>2</v>
      </c>
      <c r="I3" s="28"/>
      <c r="J3" s="4"/>
      <c r="K3" s="4"/>
      <c r="L3" s="4"/>
      <c r="M3" s="28"/>
      <c r="N3" s="28"/>
      <c r="O3" s="4"/>
      <c r="P3" s="4"/>
      <c r="Q3" s="28"/>
      <c r="R3" s="28"/>
      <c r="S3" s="4"/>
    </row>
    <row r="4" spans="1:28" ht="29.25" customHeight="1" thickTop="1">
      <c r="A4" s="395" t="s">
        <v>0</v>
      </c>
      <c r="B4" s="395"/>
      <c r="C4" s="398" t="s">
        <v>1</v>
      </c>
      <c r="D4" s="5"/>
      <c r="E4" s="395" t="s">
        <v>330</v>
      </c>
      <c r="F4" s="402" t="s">
        <v>334</v>
      </c>
      <c r="G4" s="402" t="s">
        <v>337</v>
      </c>
      <c r="H4" s="405" t="s">
        <v>329</v>
      </c>
      <c r="I4" s="406"/>
      <c r="J4" s="402" t="s">
        <v>379</v>
      </c>
      <c r="K4" s="6"/>
      <c r="L4" s="402" t="s">
        <v>339</v>
      </c>
      <c r="M4" s="405" t="s">
        <v>329</v>
      </c>
      <c r="N4" s="406"/>
      <c r="O4" s="402" t="s">
        <v>380</v>
      </c>
      <c r="P4" s="402" t="s">
        <v>377</v>
      </c>
      <c r="Q4" s="405" t="s">
        <v>329</v>
      </c>
      <c r="R4" s="406"/>
      <c r="S4" s="402" t="s">
        <v>381</v>
      </c>
    </row>
    <row r="5" spans="1:28" ht="15" customHeight="1">
      <c r="A5" s="396"/>
      <c r="B5" s="396"/>
      <c r="C5" s="399"/>
      <c r="D5" s="182"/>
      <c r="E5" s="396"/>
      <c r="F5" s="403"/>
      <c r="G5" s="403"/>
      <c r="H5" s="407"/>
      <c r="I5" s="408"/>
      <c r="J5" s="403"/>
      <c r="K5" s="183"/>
      <c r="L5" s="403"/>
      <c r="M5" s="407"/>
      <c r="N5" s="408"/>
      <c r="O5" s="403"/>
      <c r="P5" s="403"/>
      <c r="Q5" s="407"/>
      <c r="R5" s="408"/>
      <c r="S5" s="403"/>
    </row>
    <row r="6" spans="1:28" ht="15" customHeight="1">
      <c r="A6" s="396"/>
      <c r="B6" s="396"/>
      <c r="C6" s="399"/>
      <c r="D6" s="182"/>
      <c r="E6" s="396"/>
      <c r="F6" s="403"/>
      <c r="G6" s="403"/>
      <c r="H6" s="407"/>
      <c r="I6" s="408"/>
      <c r="J6" s="403"/>
      <c r="K6" s="183"/>
      <c r="L6" s="403"/>
      <c r="M6" s="407"/>
      <c r="N6" s="408"/>
      <c r="O6" s="403"/>
      <c r="P6" s="403"/>
      <c r="Q6" s="407"/>
      <c r="R6" s="408"/>
      <c r="S6" s="403"/>
    </row>
    <row r="7" spans="1:28" ht="206.25" customHeight="1" thickBot="1">
      <c r="A7" s="397"/>
      <c r="B7" s="397"/>
      <c r="C7" s="400"/>
      <c r="D7" s="184"/>
      <c r="E7" s="397"/>
      <c r="F7" s="404"/>
      <c r="G7" s="404"/>
      <c r="H7" s="409"/>
      <c r="I7" s="410"/>
      <c r="J7" s="404"/>
      <c r="K7" s="185"/>
      <c r="L7" s="404"/>
      <c r="M7" s="409"/>
      <c r="N7" s="410"/>
      <c r="O7" s="404"/>
      <c r="P7" s="404"/>
      <c r="Q7" s="409"/>
      <c r="R7" s="410"/>
      <c r="S7" s="404"/>
      <c r="AB7" s="181" t="s">
        <v>2</v>
      </c>
    </row>
    <row r="8" spans="1:28" ht="130.9" customHeight="1" thickTop="1" thickBot="1">
      <c r="A8" s="43"/>
      <c r="B8" s="43"/>
      <c r="C8" s="186"/>
      <c r="D8" s="187"/>
      <c r="E8" s="43"/>
      <c r="F8" s="188"/>
      <c r="G8" s="188"/>
      <c r="H8" s="189" t="s">
        <v>327</v>
      </c>
      <c r="I8" s="39" t="s">
        <v>328</v>
      </c>
      <c r="J8" s="188"/>
      <c r="K8" s="190"/>
      <c r="L8" s="188"/>
      <c r="M8" s="189" t="s">
        <v>327</v>
      </c>
      <c r="N8" s="39" t="s">
        <v>328</v>
      </c>
      <c r="O8" s="188"/>
      <c r="P8" s="188"/>
      <c r="Q8" s="189" t="s">
        <v>327</v>
      </c>
      <c r="R8" s="39" t="s">
        <v>328</v>
      </c>
      <c r="S8" s="188"/>
    </row>
    <row r="9" spans="1:28" ht="62.25" thickTop="1">
      <c r="A9" s="40"/>
      <c r="B9" s="41"/>
      <c r="C9" s="191"/>
      <c r="D9" s="192"/>
      <c r="E9" s="41"/>
      <c r="F9" s="193"/>
      <c r="G9" s="193"/>
      <c r="H9" s="36"/>
      <c r="I9" s="36"/>
      <c r="J9" s="34"/>
      <c r="K9" s="194"/>
      <c r="L9" s="347"/>
      <c r="M9" s="36"/>
      <c r="N9" s="36"/>
      <c r="O9" s="34"/>
      <c r="P9" s="347"/>
      <c r="Q9" s="36"/>
      <c r="R9" s="36"/>
      <c r="S9" s="34"/>
    </row>
    <row r="10" spans="1:28" ht="123">
      <c r="A10" s="42"/>
      <c r="B10" s="43"/>
      <c r="C10" s="195" t="s">
        <v>331</v>
      </c>
      <c r="D10" s="311" t="s">
        <v>336</v>
      </c>
      <c r="E10" s="43"/>
      <c r="F10" s="308">
        <v>5796.07</v>
      </c>
      <c r="G10" s="308">
        <v>165686.94</v>
      </c>
      <c r="H10" s="309">
        <v>0</v>
      </c>
      <c r="I10" s="309">
        <v>0</v>
      </c>
      <c r="J10" s="310">
        <f>G10+H10-I10</f>
        <v>165686.94</v>
      </c>
      <c r="K10" s="4" t="s">
        <v>336</v>
      </c>
      <c r="L10" s="348">
        <v>806.38000000000011</v>
      </c>
      <c r="M10" s="37">
        <v>0</v>
      </c>
      <c r="N10" s="37">
        <v>0</v>
      </c>
      <c r="O10" s="196">
        <f>L10+M10-N10</f>
        <v>806.38000000000011</v>
      </c>
      <c r="P10" s="348">
        <v>591.91999999999996</v>
      </c>
      <c r="Q10" s="37">
        <v>0</v>
      </c>
      <c r="R10" s="37">
        <v>0</v>
      </c>
      <c r="S10" s="196">
        <f>P10+Q10-R10</f>
        <v>591.91999999999996</v>
      </c>
    </row>
    <row r="11" spans="1:28">
      <c r="A11" s="42"/>
      <c r="B11" s="43"/>
      <c r="C11" s="195"/>
      <c r="D11" s="187"/>
      <c r="E11" s="43"/>
      <c r="F11" s="197"/>
      <c r="G11" s="197">
        <v>0</v>
      </c>
      <c r="H11" s="37"/>
      <c r="I11" s="37"/>
      <c r="J11" s="196">
        <f t="shared" ref="J11:J19" si="0">G11+H11-I11</f>
        <v>0</v>
      </c>
      <c r="K11" s="190"/>
      <c r="L11" s="348"/>
      <c r="M11" s="37"/>
      <c r="N11" s="37"/>
      <c r="O11" s="196">
        <f>L11+M11-N11</f>
        <v>0</v>
      </c>
      <c r="P11" s="348"/>
      <c r="Q11" s="37"/>
      <c r="R11" s="37"/>
      <c r="S11" s="196">
        <f>P11+Q11-R11</f>
        <v>0</v>
      </c>
    </row>
    <row r="12" spans="1:28" ht="123">
      <c r="A12" s="42"/>
      <c r="B12" s="43"/>
      <c r="C12" s="195" t="s">
        <v>332</v>
      </c>
      <c r="D12" s="311" t="s">
        <v>336</v>
      </c>
      <c r="E12" s="43"/>
      <c r="F12" s="308">
        <v>0</v>
      </c>
      <c r="G12" s="308">
        <v>187106.3</v>
      </c>
      <c r="H12" s="303">
        <v>0</v>
      </c>
      <c r="I12" s="303">
        <v>0</v>
      </c>
      <c r="J12" s="196">
        <f t="shared" si="0"/>
        <v>187106.3</v>
      </c>
      <c r="K12" s="4" t="s">
        <v>336</v>
      </c>
      <c r="L12" s="348">
        <v>186300</v>
      </c>
      <c r="M12" s="201">
        <v>0</v>
      </c>
      <c r="N12" s="37">
        <v>0</v>
      </c>
      <c r="O12" s="196">
        <f>L12+M12-N12</f>
        <v>186300</v>
      </c>
      <c r="P12" s="349">
        <v>0</v>
      </c>
      <c r="Q12" s="37">
        <v>0</v>
      </c>
      <c r="R12" s="37">
        <v>0</v>
      </c>
      <c r="S12" s="196">
        <f>P12+Q12-R12</f>
        <v>0</v>
      </c>
    </row>
    <row r="13" spans="1:28">
      <c r="A13" s="42"/>
      <c r="B13" s="43"/>
      <c r="C13" s="195"/>
      <c r="D13" s="187"/>
      <c r="E13" s="43"/>
      <c r="F13" s="197"/>
      <c r="G13" s="197"/>
      <c r="H13" s="37"/>
      <c r="I13" s="37"/>
      <c r="J13" s="196" t="s">
        <v>2</v>
      </c>
      <c r="K13" s="190"/>
      <c r="L13" s="348"/>
      <c r="M13" s="37"/>
      <c r="N13" s="37"/>
      <c r="O13" s="196" t="s">
        <v>2</v>
      </c>
      <c r="P13" s="348"/>
      <c r="Q13" s="37"/>
      <c r="R13" s="37"/>
      <c r="S13" s="196" t="s">
        <v>2</v>
      </c>
    </row>
    <row r="14" spans="1:28" ht="123">
      <c r="A14" s="42"/>
      <c r="B14" s="43"/>
      <c r="C14" s="195" t="s">
        <v>333</v>
      </c>
      <c r="D14" s="311" t="s">
        <v>336</v>
      </c>
      <c r="E14" s="43"/>
      <c r="F14" s="312">
        <v>2960920.48</v>
      </c>
      <c r="G14" s="373">
        <v>6524614.459999999</v>
      </c>
      <c r="H14" s="303">
        <f>H16+H17+H18+H19</f>
        <v>0</v>
      </c>
      <c r="I14" s="314">
        <f>I16+I17+I18+I19</f>
        <v>0</v>
      </c>
      <c r="J14" s="304">
        <f>G14+H14-I14</f>
        <v>6524614.459999999</v>
      </c>
      <c r="K14" s="4" t="s">
        <v>336</v>
      </c>
      <c r="L14" s="349">
        <f>L16+L17+L18</f>
        <v>0</v>
      </c>
      <c r="M14" s="37">
        <f>M16+M17+M18</f>
        <v>0</v>
      </c>
      <c r="N14" s="37">
        <f>N16+N17+N18</f>
        <v>0</v>
      </c>
      <c r="O14" s="196">
        <f>L14+M14-N14</f>
        <v>0</v>
      </c>
      <c r="P14" s="349">
        <f>P16+P17+P18</f>
        <v>0</v>
      </c>
      <c r="Q14" s="37">
        <f>Q16+Q17+Q18</f>
        <v>0</v>
      </c>
      <c r="R14" s="37">
        <f>R16+R17+R18</f>
        <v>0</v>
      </c>
      <c r="S14" s="196">
        <f>P14+Q14-R14</f>
        <v>0</v>
      </c>
    </row>
    <row r="15" spans="1:28" ht="9.75" customHeight="1">
      <c r="A15" s="42"/>
      <c r="B15" s="43"/>
      <c r="C15" s="195"/>
      <c r="D15" s="13"/>
      <c r="E15" s="43"/>
      <c r="F15" s="26"/>
      <c r="G15" s="26"/>
      <c r="H15" s="37"/>
      <c r="I15" s="37">
        <v>0</v>
      </c>
      <c r="J15" s="196"/>
      <c r="K15" s="4"/>
      <c r="L15" s="349"/>
      <c r="M15" s="37"/>
      <c r="N15" s="37"/>
      <c r="O15" s="196"/>
      <c r="P15" s="349"/>
      <c r="Q15" s="37"/>
      <c r="R15" s="37"/>
      <c r="S15" s="196"/>
    </row>
    <row r="16" spans="1:28">
      <c r="A16" s="42"/>
      <c r="B16" s="43"/>
      <c r="C16" s="198" t="s">
        <v>342</v>
      </c>
      <c r="D16" s="13" t="s">
        <v>336</v>
      </c>
      <c r="E16" s="43"/>
      <c r="F16" s="26">
        <v>2162944.52</v>
      </c>
      <c r="G16" s="26">
        <v>4022161.5</v>
      </c>
      <c r="H16" s="199">
        <v>0</v>
      </c>
      <c r="I16" s="201">
        <v>0</v>
      </c>
      <c r="J16" s="200">
        <f t="shared" si="0"/>
        <v>4022161.5</v>
      </c>
      <c r="K16" s="4" t="s">
        <v>336</v>
      </c>
      <c r="L16" s="349">
        <v>0</v>
      </c>
      <c r="M16" s="37">
        <v>0</v>
      </c>
      <c r="N16" s="37">
        <v>0</v>
      </c>
      <c r="O16" s="196">
        <f>L16+M16-N16</f>
        <v>0</v>
      </c>
      <c r="P16" s="349">
        <v>0</v>
      </c>
      <c r="Q16" s="37">
        <v>0</v>
      </c>
      <c r="R16" s="37">
        <v>0</v>
      </c>
      <c r="S16" s="196">
        <f>P16+Q16-R16</f>
        <v>0</v>
      </c>
    </row>
    <row r="17" spans="1:19">
      <c r="A17" s="42"/>
      <c r="B17" s="43"/>
      <c r="C17" s="198" t="s">
        <v>343</v>
      </c>
      <c r="D17" s="13" t="s">
        <v>336</v>
      </c>
      <c r="E17" s="43"/>
      <c r="F17" s="26">
        <v>505442.58</v>
      </c>
      <c r="G17" s="26">
        <v>402762.41</v>
      </c>
      <c r="H17" s="199">
        <v>0</v>
      </c>
      <c r="I17" s="37">
        <v>0</v>
      </c>
      <c r="J17" s="200">
        <f t="shared" si="0"/>
        <v>402762.41</v>
      </c>
      <c r="K17" s="4" t="s">
        <v>336</v>
      </c>
      <c r="L17" s="349">
        <v>0</v>
      </c>
      <c r="M17" s="37">
        <v>0</v>
      </c>
      <c r="N17" s="37">
        <v>0</v>
      </c>
      <c r="O17" s="196">
        <f>L17+M17-N17</f>
        <v>0</v>
      </c>
      <c r="P17" s="349">
        <v>0</v>
      </c>
      <c r="Q17" s="37">
        <v>0</v>
      </c>
      <c r="R17" s="37">
        <v>0</v>
      </c>
      <c r="S17" s="196">
        <f>P17+Q17-R17</f>
        <v>0</v>
      </c>
    </row>
    <row r="18" spans="1:19" ht="123">
      <c r="A18" s="42"/>
      <c r="B18" s="43"/>
      <c r="C18" s="198" t="s">
        <v>344</v>
      </c>
      <c r="D18" s="13" t="s">
        <v>336</v>
      </c>
      <c r="E18" s="43"/>
      <c r="F18" s="26">
        <v>292533.38</v>
      </c>
      <c r="G18" s="26">
        <v>263318.24</v>
      </c>
      <c r="H18" s="199">
        <v>0</v>
      </c>
      <c r="I18" s="37">
        <v>0</v>
      </c>
      <c r="J18" s="200">
        <f t="shared" si="0"/>
        <v>263318.24</v>
      </c>
      <c r="K18" s="4" t="s">
        <v>336</v>
      </c>
      <c r="L18" s="349">
        <v>0</v>
      </c>
      <c r="M18" s="37">
        <v>0</v>
      </c>
      <c r="N18" s="37">
        <v>0</v>
      </c>
      <c r="O18" s="196">
        <f>L18+M18-N18</f>
        <v>0</v>
      </c>
      <c r="P18" s="349">
        <v>0</v>
      </c>
      <c r="Q18" s="37">
        <v>0</v>
      </c>
      <c r="R18" s="37">
        <v>0</v>
      </c>
      <c r="S18" s="196">
        <f>P18+Q18-R18</f>
        <v>0</v>
      </c>
    </row>
    <row r="19" spans="1:19">
      <c r="A19" s="42"/>
      <c r="B19" s="43"/>
      <c r="C19" s="198" t="s">
        <v>345</v>
      </c>
      <c r="D19" s="13" t="s">
        <v>336</v>
      </c>
      <c r="E19" s="43"/>
      <c r="F19" s="26">
        <v>0</v>
      </c>
      <c r="G19" s="26">
        <v>1836372.31</v>
      </c>
      <c r="H19" s="201">
        <v>0</v>
      </c>
      <c r="I19" s="37"/>
      <c r="J19" s="196">
        <f t="shared" si="0"/>
        <v>1836372.31</v>
      </c>
      <c r="K19" s="4"/>
      <c r="L19" s="349"/>
      <c r="M19" s="37"/>
      <c r="N19" s="37"/>
      <c r="O19" s="196"/>
      <c r="P19" s="349"/>
      <c r="Q19" s="37"/>
      <c r="R19" s="37"/>
      <c r="S19" s="196"/>
    </row>
    <row r="20" spans="1:19">
      <c r="A20" s="42"/>
      <c r="B20" s="43"/>
      <c r="C20" s="195"/>
      <c r="D20" s="187"/>
      <c r="E20" s="43"/>
      <c r="F20" s="197"/>
      <c r="G20" s="197" t="s">
        <v>2</v>
      </c>
      <c r="H20" s="37"/>
      <c r="I20" s="37"/>
      <c r="J20" s="196" t="s">
        <v>2</v>
      </c>
      <c r="K20" s="190"/>
      <c r="L20" s="348"/>
      <c r="M20" s="37"/>
      <c r="N20" s="37"/>
      <c r="O20" s="196" t="s">
        <v>2</v>
      </c>
      <c r="P20" s="348"/>
      <c r="Q20" s="37"/>
      <c r="R20" s="37"/>
      <c r="S20" s="196" t="s">
        <v>2</v>
      </c>
    </row>
    <row r="21" spans="1:19">
      <c r="A21" s="42"/>
      <c r="B21" s="43"/>
      <c r="C21" s="195" t="s">
        <v>378</v>
      </c>
      <c r="D21" s="13" t="s">
        <v>338</v>
      </c>
      <c r="E21" s="43"/>
      <c r="F21" s="197">
        <v>7280234.4399999995</v>
      </c>
      <c r="G21" s="197">
        <v>8866537.5099999998</v>
      </c>
      <c r="H21" s="201">
        <v>0</v>
      </c>
      <c r="I21" s="374">
        <v>0</v>
      </c>
      <c r="J21" s="196">
        <f>G21+H21-I21</f>
        <v>8866537.5099999998</v>
      </c>
      <c r="K21" s="4"/>
      <c r="L21" s="348">
        <v>0</v>
      </c>
      <c r="M21" s="37">
        <v>0</v>
      </c>
      <c r="N21" s="37">
        <v>0</v>
      </c>
      <c r="O21" s="196">
        <f>L21+M21-N21</f>
        <v>0</v>
      </c>
      <c r="P21" s="348">
        <v>0</v>
      </c>
      <c r="Q21" s="37">
        <v>0</v>
      </c>
      <c r="R21" s="37">
        <v>0</v>
      </c>
      <c r="S21" s="196">
        <f>P21+Q21-R21</f>
        <v>0</v>
      </c>
    </row>
    <row r="22" spans="1:19" ht="62.25" thickBot="1">
      <c r="A22" s="44"/>
      <c r="B22" s="45"/>
      <c r="C22" s="202"/>
      <c r="D22" s="203"/>
      <c r="E22" s="45"/>
      <c r="F22" s="306"/>
      <c r="G22" s="306"/>
      <c r="H22" s="38"/>
      <c r="I22" s="38"/>
      <c r="J22" s="35"/>
      <c r="K22" s="204"/>
      <c r="L22" s="350"/>
      <c r="M22" s="38"/>
      <c r="N22" s="38"/>
      <c r="O22" s="35"/>
      <c r="P22" s="350"/>
      <c r="Q22" s="38"/>
      <c r="R22" s="38"/>
      <c r="S22" s="35"/>
    </row>
    <row r="23" spans="1:19" ht="35.25" customHeight="1" thickTop="1" thickBot="1">
      <c r="A23" s="205"/>
      <c r="B23" s="206"/>
      <c r="C23" s="207"/>
      <c r="D23" s="208"/>
      <c r="E23" s="206"/>
      <c r="F23" s="209"/>
      <c r="G23" s="209"/>
      <c r="H23" s="210"/>
      <c r="I23" s="210"/>
      <c r="J23" s="211"/>
      <c r="K23" s="212"/>
      <c r="L23" s="351"/>
      <c r="M23" s="210"/>
      <c r="N23" s="210"/>
      <c r="O23" s="211"/>
      <c r="P23" s="351"/>
      <c r="Q23" s="210"/>
      <c r="R23" s="210"/>
      <c r="S23" s="211"/>
    </row>
    <row r="24" spans="1:19" ht="175.15" customHeight="1" thickTop="1" thickBot="1">
      <c r="A24" s="383" t="s">
        <v>3</v>
      </c>
      <c r="B24" s="384"/>
      <c r="C24" s="393" t="s">
        <v>4</v>
      </c>
      <c r="D24" s="393"/>
      <c r="E24" s="393"/>
      <c r="F24" s="39"/>
      <c r="G24" s="39"/>
      <c r="H24" s="39" t="s">
        <v>2</v>
      </c>
      <c r="I24" s="39" t="s">
        <v>2</v>
      </c>
      <c r="J24" s="215"/>
      <c r="L24" s="215"/>
      <c r="M24" s="39" t="s">
        <v>2</v>
      </c>
      <c r="N24" s="39" t="s">
        <v>2</v>
      </c>
      <c r="O24" s="215"/>
      <c r="P24" s="215"/>
      <c r="Q24" s="39" t="s">
        <v>2</v>
      </c>
      <c r="R24" s="39" t="s">
        <v>2</v>
      </c>
      <c r="S24" s="215"/>
    </row>
    <row r="25" spans="1:19" ht="62.25" thickTop="1">
      <c r="A25" s="12"/>
      <c r="B25" s="43"/>
      <c r="C25" s="216"/>
      <c r="D25" s="9"/>
      <c r="E25" s="9"/>
      <c r="F25" s="27"/>
      <c r="G25" s="27"/>
      <c r="H25" s="217"/>
      <c r="I25" s="217"/>
      <c r="J25" s="11"/>
      <c r="K25" s="27"/>
      <c r="L25" s="352"/>
      <c r="M25" s="217"/>
      <c r="N25" s="217"/>
      <c r="O25" s="11"/>
      <c r="P25" s="352"/>
      <c r="Q25" s="217"/>
      <c r="R25" s="217"/>
      <c r="S25" s="11"/>
    </row>
    <row r="26" spans="1:19" ht="129.6" customHeight="1">
      <c r="A26" s="20" t="s">
        <v>5</v>
      </c>
      <c r="B26" s="43"/>
      <c r="C26" s="216" t="s">
        <v>6</v>
      </c>
      <c r="D26" s="13" t="s">
        <v>335</v>
      </c>
      <c r="E26" s="218">
        <v>0</v>
      </c>
      <c r="F26" s="26">
        <v>0</v>
      </c>
      <c r="G26" s="26">
        <v>0</v>
      </c>
      <c r="H26" s="16"/>
      <c r="I26" s="16"/>
      <c r="J26" s="219">
        <f>G26+H26-I26</f>
        <v>0</v>
      </c>
      <c r="K26" s="4"/>
      <c r="L26" s="349">
        <v>0</v>
      </c>
      <c r="M26" s="16"/>
      <c r="N26" s="16"/>
      <c r="O26" s="219">
        <f>L26+M26-N26</f>
        <v>0</v>
      </c>
      <c r="P26" s="349">
        <v>0</v>
      </c>
      <c r="Q26" s="16"/>
      <c r="R26" s="16"/>
      <c r="S26" s="219">
        <f>P26+Q26-R26</f>
        <v>0</v>
      </c>
    </row>
    <row r="27" spans="1:19">
      <c r="A27" s="20"/>
      <c r="B27" s="43"/>
      <c r="C27" s="220"/>
      <c r="D27" s="13" t="s">
        <v>336</v>
      </c>
      <c r="E27" s="13"/>
      <c r="F27" s="26">
        <v>0</v>
      </c>
      <c r="G27" s="26">
        <v>0</v>
      </c>
      <c r="H27" s="16"/>
      <c r="I27" s="16"/>
      <c r="J27" s="219">
        <f>G27+H27-I27</f>
        <v>0</v>
      </c>
      <c r="K27" s="4" t="s">
        <v>336</v>
      </c>
      <c r="L27" s="349">
        <v>0</v>
      </c>
      <c r="M27" s="16"/>
      <c r="N27" s="16"/>
      <c r="O27" s="219">
        <f>L27+M27-N27</f>
        <v>0</v>
      </c>
      <c r="P27" s="349">
        <v>0</v>
      </c>
      <c r="Q27" s="16"/>
      <c r="R27" s="16"/>
      <c r="S27" s="219">
        <f>P27+Q27-R27</f>
        <v>0</v>
      </c>
    </row>
    <row r="28" spans="1:19">
      <c r="A28" s="20"/>
      <c r="B28" s="43"/>
      <c r="C28" s="220"/>
      <c r="D28" s="13" t="s">
        <v>338</v>
      </c>
      <c r="E28" s="13"/>
      <c r="F28" s="26">
        <v>0</v>
      </c>
      <c r="G28" s="26">
        <v>0</v>
      </c>
      <c r="H28" s="16"/>
      <c r="I28" s="16"/>
      <c r="J28" s="219">
        <f>G28+H28-I28</f>
        <v>0</v>
      </c>
      <c r="K28" s="4"/>
      <c r="L28" s="349">
        <v>0</v>
      </c>
      <c r="M28" s="16"/>
      <c r="N28" s="16"/>
      <c r="O28" s="219">
        <f>L28+M28-N28</f>
        <v>0</v>
      </c>
      <c r="P28" s="349">
        <v>0</v>
      </c>
      <c r="Q28" s="16"/>
      <c r="R28" s="16"/>
      <c r="S28" s="219">
        <f>P28+Q28-R28</f>
        <v>0</v>
      </c>
    </row>
    <row r="29" spans="1:19">
      <c r="A29" s="12"/>
      <c r="B29" s="43"/>
      <c r="C29" s="220"/>
      <c r="D29" s="13"/>
      <c r="E29" s="13"/>
      <c r="F29" s="4"/>
      <c r="G29" s="4"/>
      <c r="H29" s="16"/>
      <c r="I29" s="16"/>
      <c r="J29" s="14"/>
      <c r="K29" s="4"/>
      <c r="L29" s="353"/>
      <c r="M29" s="16"/>
      <c r="N29" s="16"/>
      <c r="O29" s="14"/>
      <c r="P29" s="353"/>
      <c r="Q29" s="16"/>
      <c r="R29" s="16"/>
      <c r="S29" s="14"/>
    </row>
    <row r="30" spans="1:19" ht="246">
      <c r="A30" s="20" t="s">
        <v>7</v>
      </c>
      <c r="B30" s="43"/>
      <c r="C30" s="216" t="s">
        <v>8</v>
      </c>
      <c r="D30" s="13" t="s">
        <v>335</v>
      </c>
      <c r="E30" s="218">
        <v>0</v>
      </c>
      <c r="F30" s="26">
        <v>0</v>
      </c>
      <c r="G30" s="26">
        <v>0</v>
      </c>
      <c r="H30" s="16"/>
      <c r="I30" s="16"/>
      <c r="J30" s="219">
        <f>G30+H30-I30</f>
        <v>0</v>
      </c>
      <c r="K30" s="4"/>
      <c r="L30" s="349">
        <v>0</v>
      </c>
      <c r="M30" s="16"/>
      <c r="N30" s="16"/>
      <c r="O30" s="219">
        <f>L30+M30-N30</f>
        <v>0</v>
      </c>
      <c r="P30" s="349">
        <v>0</v>
      </c>
      <c r="Q30" s="16"/>
      <c r="R30" s="16"/>
      <c r="S30" s="219">
        <f>P30+Q30-R30</f>
        <v>0</v>
      </c>
    </row>
    <row r="31" spans="1:19">
      <c r="A31" s="20"/>
      <c r="B31" s="43"/>
      <c r="C31" s="220"/>
      <c r="D31" s="13" t="s">
        <v>336</v>
      </c>
      <c r="E31" s="13"/>
      <c r="F31" s="26">
        <v>0</v>
      </c>
      <c r="G31" s="26">
        <v>0</v>
      </c>
      <c r="H31" s="16"/>
      <c r="I31" s="16"/>
      <c r="J31" s="219">
        <f>G31+H31-I31</f>
        <v>0</v>
      </c>
      <c r="K31" s="4" t="s">
        <v>336</v>
      </c>
      <c r="L31" s="349">
        <v>0</v>
      </c>
      <c r="M31" s="16"/>
      <c r="N31" s="16"/>
      <c r="O31" s="219">
        <f>L31+M31-N31</f>
        <v>0</v>
      </c>
      <c r="P31" s="349">
        <v>0</v>
      </c>
      <c r="Q31" s="16"/>
      <c r="R31" s="16"/>
      <c r="S31" s="219">
        <f>P31+Q31-R31</f>
        <v>0</v>
      </c>
    </row>
    <row r="32" spans="1:19">
      <c r="A32" s="20"/>
      <c r="B32" s="43"/>
      <c r="C32" s="220"/>
      <c r="D32" s="13" t="s">
        <v>338</v>
      </c>
      <c r="E32" s="13"/>
      <c r="F32" s="26">
        <v>0</v>
      </c>
      <c r="G32" s="26">
        <v>0</v>
      </c>
      <c r="H32" s="16"/>
      <c r="I32" s="16"/>
      <c r="J32" s="219">
        <f>G32+H32-I32</f>
        <v>0</v>
      </c>
      <c r="K32" s="4"/>
      <c r="L32" s="349">
        <v>0</v>
      </c>
      <c r="M32" s="16"/>
      <c r="N32" s="16"/>
      <c r="O32" s="219">
        <f>L32+M32-N32</f>
        <v>0</v>
      </c>
      <c r="P32" s="349">
        <v>0</v>
      </c>
      <c r="Q32" s="16"/>
      <c r="R32" s="16"/>
      <c r="S32" s="219">
        <f>P32+Q32-R32</f>
        <v>0</v>
      </c>
    </row>
    <row r="33" spans="1:19">
      <c r="A33" s="12"/>
      <c r="B33" s="43"/>
      <c r="C33" s="220"/>
      <c r="D33" s="13"/>
      <c r="E33" s="13"/>
      <c r="F33" s="4"/>
      <c r="G33" s="4"/>
      <c r="H33" s="16"/>
      <c r="I33" s="16"/>
      <c r="J33" s="14"/>
      <c r="K33" s="4"/>
      <c r="L33" s="353"/>
      <c r="M33" s="16"/>
      <c r="N33" s="16"/>
      <c r="O33" s="14"/>
      <c r="P33" s="353"/>
      <c r="Q33" s="16"/>
      <c r="R33" s="16"/>
      <c r="S33" s="14"/>
    </row>
    <row r="34" spans="1:19" ht="246">
      <c r="A34" s="20" t="s">
        <v>9</v>
      </c>
      <c r="B34" s="43"/>
      <c r="C34" s="216" t="s">
        <v>374</v>
      </c>
      <c r="D34" s="13" t="s">
        <v>335</v>
      </c>
      <c r="E34" s="218">
        <v>0</v>
      </c>
      <c r="F34" s="26">
        <v>0</v>
      </c>
      <c r="G34" s="26">
        <v>0</v>
      </c>
      <c r="H34" s="16"/>
      <c r="I34" s="16"/>
      <c r="J34" s="219">
        <f>G34+H34-I34</f>
        <v>0</v>
      </c>
      <c r="K34" s="4"/>
      <c r="L34" s="349">
        <v>0</v>
      </c>
      <c r="M34" s="16"/>
      <c r="N34" s="16"/>
      <c r="O34" s="219">
        <f>L34+M34-N34</f>
        <v>0</v>
      </c>
      <c r="P34" s="349">
        <v>0</v>
      </c>
      <c r="Q34" s="16"/>
      <c r="R34" s="16"/>
      <c r="S34" s="219">
        <f>P34+Q34-R34</f>
        <v>0</v>
      </c>
    </row>
    <row r="35" spans="1:19">
      <c r="A35" s="20"/>
      <c r="B35" s="43"/>
      <c r="C35" s="216"/>
      <c r="D35" s="13" t="s">
        <v>336</v>
      </c>
      <c r="E35" s="218"/>
      <c r="F35" s="26">
        <v>0</v>
      </c>
      <c r="G35" s="26">
        <v>0</v>
      </c>
      <c r="H35" s="16"/>
      <c r="I35" s="16"/>
      <c r="J35" s="219">
        <f>G35+H35-I35</f>
        <v>0</v>
      </c>
      <c r="K35" s="4" t="s">
        <v>336</v>
      </c>
      <c r="L35" s="349">
        <v>0</v>
      </c>
      <c r="M35" s="16"/>
      <c r="N35" s="16"/>
      <c r="O35" s="219">
        <f>L35+M35-N35</f>
        <v>0</v>
      </c>
      <c r="P35" s="349">
        <v>0</v>
      </c>
      <c r="Q35" s="16"/>
      <c r="R35" s="16"/>
      <c r="S35" s="219">
        <f>P35+Q35-R35</f>
        <v>0</v>
      </c>
    </row>
    <row r="36" spans="1:19">
      <c r="A36" s="20"/>
      <c r="B36" s="43"/>
      <c r="C36" s="220"/>
      <c r="D36" s="13" t="s">
        <v>338</v>
      </c>
      <c r="E36" s="218"/>
      <c r="F36" s="26">
        <v>0</v>
      </c>
      <c r="G36" s="26">
        <v>0</v>
      </c>
      <c r="H36" s="16"/>
      <c r="I36" s="16"/>
      <c r="J36" s="219">
        <f>G36+H36-I36</f>
        <v>0</v>
      </c>
      <c r="K36" s="4"/>
      <c r="L36" s="349">
        <v>0</v>
      </c>
      <c r="M36" s="16"/>
      <c r="N36" s="16"/>
      <c r="O36" s="219">
        <f>L36+M36-N36</f>
        <v>0</v>
      </c>
      <c r="P36" s="349">
        <v>0</v>
      </c>
      <c r="Q36" s="16"/>
      <c r="R36" s="16"/>
      <c r="S36" s="219">
        <f>P36+Q36-R36</f>
        <v>0</v>
      </c>
    </row>
    <row r="37" spans="1:19">
      <c r="A37" s="20"/>
      <c r="B37" s="43"/>
      <c r="C37" s="220"/>
      <c r="D37" s="13"/>
      <c r="E37" s="13"/>
      <c r="F37" s="4"/>
      <c r="G37" s="4"/>
      <c r="H37" s="16"/>
      <c r="I37" s="16"/>
      <c r="J37" s="14"/>
      <c r="K37" s="4"/>
      <c r="L37" s="353"/>
      <c r="M37" s="16"/>
      <c r="N37" s="16"/>
      <c r="O37" s="14"/>
      <c r="P37" s="353"/>
      <c r="Q37" s="16"/>
      <c r="R37" s="16"/>
      <c r="S37" s="14"/>
    </row>
    <row r="38" spans="1:19" ht="115.15" customHeight="1">
      <c r="A38" s="20" t="s">
        <v>10</v>
      </c>
      <c r="B38" s="43"/>
      <c r="C38" s="216" t="s">
        <v>11</v>
      </c>
      <c r="D38" s="13" t="s">
        <v>335</v>
      </c>
      <c r="E38" s="218">
        <v>0</v>
      </c>
      <c r="F38" s="26">
        <v>0</v>
      </c>
      <c r="G38" s="26">
        <v>0</v>
      </c>
      <c r="H38" s="16"/>
      <c r="I38" s="16"/>
      <c r="J38" s="219">
        <f>G38+H38-I38</f>
        <v>0</v>
      </c>
      <c r="K38" s="4"/>
      <c r="L38" s="349">
        <v>0</v>
      </c>
      <c r="M38" s="16"/>
      <c r="N38" s="16"/>
      <c r="O38" s="219">
        <f>L38+M38-N38</f>
        <v>0</v>
      </c>
      <c r="P38" s="349">
        <v>0</v>
      </c>
      <c r="Q38" s="16"/>
      <c r="R38" s="16"/>
      <c r="S38" s="219">
        <f>P38+Q38-R38</f>
        <v>0</v>
      </c>
    </row>
    <row r="39" spans="1:19">
      <c r="A39" s="20"/>
      <c r="B39" s="43"/>
      <c r="C39" s="220"/>
      <c r="D39" s="13" t="s">
        <v>336</v>
      </c>
      <c r="E39" s="218"/>
      <c r="F39" s="26">
        <v>0</v>
      </c>
      <c r="G39" s="26">
        <v>0</v>
      </c>
      <c r="H39" s="16"/>
      <c r="I39" s="16"/>
      <c r="J39" s="219">
        <f>G39+H39-I39</f>
        <v>0</v>
      </c>
      <c r="K39" s="4" t="s">
        <v>336</v>
      </c>
      <c r="L39" s="349">
        <v>0</v>
      </c>
      <c r="M39" s="16"/>
      <c r="N39" s="16"/>
      <c r="O39" s="219">
        <f>L39+M39-N39</f>
        <v>0</v>
      </c>
      <c r="P39" s="349">
        <v>0</v>
      </c>
      <c r="Q39" s="16"/>
      <c r="R39" s="16"/>
      <c r="S39" s="219">
        <f>P39+Q39-R39</f>
        <v>0</v>
      </c>
    </row>
    <row r="40" spans="1:19">
      <c r="A40" s="20"/>
      <c r="B40" s="43"/>
      <c r="C40" s="220"/>
      <c r="D40" s="13" t="s">
        <v>338</v>
      </c>
      <c r="E40" s="218"/>
      <c r="F40" s="26">
        <v>0</v>
      </c>
      <c r="G40" s="26">
        <v>0</v>
      </c>
      <c r="H40" s="16"/>
      <c r="I40" s="16"/>
      <c r="J40" s="219">
        <f>G40+H40-I40</f>
        <v>0</v>
      </c>
      <c r="K40" s="4"/>
      <c r="L40" s="349">
        <v>0</v>
      </c>
      <c r="M40" s="16"/>
      <c r="N40" s="16"/>
      <c r="O40" s="219">
        <f>L40+M40-N40</f>
        <v>0</v>
      </c>
      <c r="P40" s="349">
        <v>0</v>
      </c>
      <c r="Q40" s="16"/>
      <c r="R40" s="16"/>
      <c r="S40" s="219">
        <f>P40+Q40-R40</f>
        <v>0</v>
      </c>
    </row>
    <row r="41" spans="1:19">
      <c r="A41" s="12"/>
      <c r="B41" s="43"/>
      <c r="C41" s="220"/>
      <c r="D41" s="13"/>
      <c r="E41" s="13"/>
      <c r="F41" s="4"/>
      <c r="G41" s="4"/>
      <c r="H41" s="16"/>
      <c r="I41" s="16"/>
      <c r="J41" s="14"/>
      <c r="K41" s="4"/>
      <c r="L41" s="353"/>
      <c r="M41" s="16"/>
      <c r="N41" s="16"/>
      <c r="O41" s="14"/>
      <c r="P41" s="353"/>
      <c r="Q41" s="16"/>
      <c r="R41" s="16"/>
      <c r="S41" s="14"/>
    </row>
    <row r="42" spans="1:19" ht="184.5">
      <c r="A42" s="20" t="s">
        <v>12</v>
      </c>
      <c r="B42" s="43"/>
      <c r="C42" s="216" t="s">
        <v>13</v>
      </c>
      <c r="D42" s="13" t="s">
        <v>335</v>
      </c>
      <c r="E42" s="218">
        <v>0</v>
      </c>
      <c r="F42" s="26">
        <v>0</v>
      </c>
      <c r="G42" s="26">
        <v>0</v>
      </c>
      <c r="H42" s="16"/>
      <c r="I42" s="16"/>
      <c r="J42" s="219">
        <f>G42+H42-I42</f>
        <v>0</v>
      </c>
      <c r="K42" s="4"/>
      <c r="L42" s="349">
        <v>0</v>
      </c>
      <c r="M42" s="16"/>
      <c r="N42" s="16"/>
      <c r="O42" s="219">
        <f>L42+M42-N42</f>
        <v>0</v>
      </c>
      <c r="P42" s="349">
        <v>0</v>
      </c>
      <c r="Q42" s="16"/>
      <c r="R42" s="16"/>
      <c r="S42" s="219">
        <f>P42+Q42-R42</f>
        <v>0</v>
      </c>
    </row>
    <row r="43" spans="1:19">
      <c r="A43" s="20"/>
      <c r="B43" s="43"/>
      <c r="C43" s="216"/>
      <c r="D43" s="13" t="s">
        <v>336</v>
      </c>
      <c r="E43" s="218"/>
      <c r="F43" s="26">
        <v>0</v>
      </c>
      <c r="G43" s="26">
        <v>0</v>
      </c>
      <c r="H43" s="16"/>
      <c r="I43" s="16"/>
      <c r="J43" s="219">
        <f>G43+H43-I43</f>
        <v>0</v>
      </c>
      <c r="K43" s="4" t="s">
        <v>336</v>
      </c>
      <c r="L43" s="349">
        <v>0</v>
      </c>
      <c r="M43" s="16"/>
      <c r="N43" s="16"/>
      <c r="O43" s="219">
        <f>L43+M43-N43</f>
        <v>0</v>
      </c>
      <c r="P43" s="349">
        <v>0</v>
      </c>
      <c r="Q43" s="16"/>
      <c r="R43" s="16"/>
      <c r="S43" s="219">
        <f>P43+Q43-R43</f>
        <v>0</v>
      </c>
    </row>
    <row r="44" spans="1:19">
      <c r="A44" s="20"/>
      <c r="B44" s="43"/>
      <c r="C44" s="220"/>
      <c r="D44" s="13" t="s">
        <v>338</v>
      </c>
      <c r="E44" s="218"/>
      <c r="F44" s="26">
        <v>0</v>
      </c>
      <c r="G44" s="26">
        <v>0</v>
      </c>
      <c r="H44" s="16"/>
      <c r="I44" s="16"/>
      <c r="J44" s="219">
        <f>G44+H44-I44</f>
        <v>0</v>
      </c>
      <c r="K44" s="4"/>
      <c r="L44" s="349">
        <v>0</v>
      </c>
      <c r="M44" s="16"/>
      <c r="N44" s="16"/>
      <c r="O44" s="219">
        <f>L44+M44-N44</f>
        <v>0</v>
      </c>
      <c r="P44" s="349">
        <v>0</v>
      </c>
      <c r="Q44" s="16"/>
      <c r="R44" s="16"/>
      <c r="S44" s="219">
        <f>P44+Q44-R44</f>
        <v>0</v>
      </c>
    </row>
    <row r="45" spans="1:19">
      <c r="A45" s="20"/>
      <c r="B45" s="43"/>
      <c r="C45" s="220"/>
      <c r="D45" s="13"/>
      <c r="E45" s="13"/>
      <c r="F45" s="4"/>
      <c r="G45" s="4"/>
      <c r="H45" s="16"/>
      <c r="I45" s="16"/>
      <c r="J45" s="14"/>
      <c r="K45" s="4"/>
      <c r="L45" s="353"/>
      <c r="M45" s="16"/>
      <c r="N45" s="16"/>
      <c r="O45" s="14"/>
      <c r="P45" s="353"/>
      <c r="Q45" s="16"/>
      <c r="R45" s="16"/>
      <c r="S45" s="14"/>
    </row>
    <row r="46" spans="1:19" ht="246">
      <c r="A46" s="20" t="s">
        <v>14</v>
      </c>
      <c r="B46" s="43"/>
      <c r="C46" s="216" t="s">
        <v>375</v>
      </c>
      <c r="D46" s="13" t="s">
        <v>335</v>
      </c>
      <c r="E46" s="218">
        <v>0</v>
      </c>
      <c r="F46" s="26">
        <v>0</v>
      </c>
      <c r="G46" s="26">
        <v>0</v>
      </c>
      <c r="H46" s="16"/>
      <c r="I46" s="16"/>
      <c r="J46" s="219">
        <f>G46+H46-I46</f>
        <v>0</v>
      </c>
      <c r="K46" s="4"/>
      <c r="L46" s="349">
        <v>0</v>
      </c>
      <c r="M46" s="16"/>
      <c r="N46" s="16"/>
      <c r="O46" s="219">
        <f>L46+M46-N46</f>
        <v>0</v>
      </c>
      <c r="P46" s="349">
        <v>0</v>
      </c>
      <c r="Q46" s="16"/>
      <c r="R46" s="16"/>
      <c r="S46" s="219">
        <f>P46+Q46-R46</f>
        <v>0</v>
      </c>
    </row>
    <row r="47" spans="1:19">
      <c r="A47" s="20"/>
      <c r="B47" s="43"/>
      <c r="C47" s="220"/>
      <c r="D47" s="13" t="s">
        <v>336</v>
      </c>
      <c r="E47" s="218"/>
      <c r="F47" s="26">
        <v>0</v>
      </c>
      <c r="G47" s="26">
        <v>0</v>
      </c>
      <c r="H47" s="16"/>
      <c r="I47" s="16"/>
      <c r="J47" s="219">
        <f>G47+H47-I47</f>
        <v>0</v>
      </c>
      <c r="K47" s="4" t="s">
        <v>336</v>
      </c>
      <c r="L47" s="349">
        <v>0</v>
      </c>
      <c r="M47" s="16"/>
      <c r="N47" s="16"/>
      <c r="O47" s="219">
        <f>L47+M47-N47</f>
        <v>0</v>
      </c>
      <c r="P47" s="349">
        <v>0</v>
      </c>
      <c r="Q47" s="16"/>
      <c r="R47" s="16"/>
      <c r="S47" s="219">
        <f>P47+Q47-R47</f>
        <v>0</v>
      </c>
    </row>
    <row r="48" spans="1:19">
      <c r="A48" s="20"/>
      <c r="B48" s="43"/>
      <c r="C48" s="220"/>
      <c r="D48" s="13" t="s">
        <v>338</v>
      </c>
      <c r="E48" s="218"/>
      <c r="F48" s="26">
        <v>0</v>
      </c>
      <c r="G48" s="26">
        <v>0</v>
      </c>
      <c r="H48" s="16"/>
      <c r="I48" s="16"/>
      <c r="J48" s="219">
        <f>G48+H48-I48</f>
        <v>0</v>
      </c>
      <c r="K48" s="4"/>
      <c r="L48" s="349">
        <v>0</v>
      </c>
      <c r="M48" s="16"/>
      <c r="N48" s="16"/>
      <c r="O48" s="219">
        <f>L48+M48-N48</f>
        <v>0</v>
      </c>
      <c r="P48" s="349">
        <v>0</v>
      </c>
      <c r="Q48" s="16"/>
      <c r="R48" s="16"/>
      <c r="S48" s="219">
        <f>P48+Q48-R48</f>
        <v>0</v>
      </c>
    </row>
    <row r="49" spans="1:19">
      <c r="A49" s="25"/>
      <c r="B49" s="221"/>
      <c r="C49" s="222"/>
      <c r="D49" s="18"/>
      <c r="E49" s="18"/>
      <c r="F49" s="29"/>
      <c r="G49" s="29"/>
      <c r="H49" s="223"/>
      <c r="I49" s="223"/>
      <c r="J49" s="19"/>
      <c r="K49" s="29"/>
      <c r="L49" s="354"/>
      <c r="M49" s="223"/>
      <c r="N49" s="223"/>
      <c r="O49" s="19"/>
      <c r="P49" s="354"/>
      <c r="Q49" s="223"/>
      <c r="R49" s="223"/>
      <c r="S49" s="19"/>
    </row>
    <row r="50" spans="1:19" s="227" customFormat="1" ht="192" customHeight="1">
      <c r="A50" s="390" t="s">
        <v>15</v>
      </c>
      <c r="B50" s="391"/>
      <c r="C50" s="224" t="s">
        <v>4</v>
      </c>
      <c r="D50" s="9" t="s">
        <v>335</v>
      </c>
      <c r="E50" s="225">
        <f>+E26+E30+E34+E38+E42+E46</f>
        <v>0</v>
      </c>
      <c r="F50" s="30">
        <f>F46+F42+F38+F34+F30+F26</f>
        <v>0</v>
      </c>
      <c r="G50" s="30">
        <f>G46+G42+G38+G34+G30+G26</f>
        <v>0</v>
      </c>
      <c r="H50" s="226">
        <f>H46+H42+H38+H34+H30+H26</f>
        <v>0</v>
      </c>
      <c r="I50" s="226">
        <f>I46+I42+I38+I34+I30+I26</f>
        <v>0</v>
      </c>
      <c r="J50" s="226">
        <f>J46+J42+J38+J34+J30+J26</f>
        <v>0</v>
      </c>
      <c r="K50" s="27"/>
      <c r="L50" s="355">
        <f t="shared" ref="L50:S52" si="1">L46+L42+L38+L34+L30+L26</f>
        <v>0</v>
      </c>
      <c r="M50" s="226">
        <f t="shared" si="1"/>
        <v>0</v>
      </c>
      <c r="N50" s="226">
        <f t="shared" si="1"/>
        <v>0</v>
      </c>
      <c r="O50" s="226">
        <f t="shared" si="1"/>
        <v>0</v>
      </c>
      <c r="P50" s="355">
        <f t="shared" si="1"/>
        <v>0</v>
      </c>
      <c r="Q50" s="226">
        <f t="shared" si="1"/>
        <v>0</v>
      </c>
      <c r="R50" s="226">
        <f t="shared" si="1"/>
        <v>0</v>
      </c>
      <c r="S50" s="226">
        <f t="shared" si="1"/>
        <v>0</v>
      </c>
    </row>
    <row r="51" spans="1:19" s="227" customFormat="1">
      <c r="A51" s="12"/>
      <c r="B51" s="9"/>
      <c r="C51" s="224"/>
      <c r="D51" s="9" t="s">
        <v>336</v>
      </c>
      <c r="E51" s="225"/>
      <c r="F51" s="30">
        <f>F47+F43+F39+F35+F31+F27</f>
        <v>0</v>
      </c>
      <c r="G51" s="30">
        <f t="shared" ref="G51:I52" si="2">G47+G43+G39+G35+G31+G27</f>
        <v>0</v>
      </c>
      <c r="H51" s="226">
        <f t="shared" si="2"/>
        <v>0</v>
      </c>
      <c r="I51" s="226">
        <f t="shared" si="2"/>
        <v>0</v>
      </c>
      <c r="J51" s="226">
        <f>J47+J43+J39+J35+J31+J27</f>
        <v>0</v>
      </c>
      <c r="K51" s="27" t="s">
        <v>336</v>
      </c>
      <c r="L51" s="355">
        <f t="shared" si="1"/>
        <v>0</v>
      </c>
      <c r="M51" s="226">
        <f t="shared" si="1"/>
        <v>0</v>
      </c>
      <c r="N51" s="226">
        <f t="shared" si="1"/>
        <v>0</v>
      </c>
      <c r="O51" s="226">
        <f t="shared" si="1"/>
        <v>0</v>
      </c>
      <c r="P51" s="355">
        <f t="shared" si="1"/>
        <v>0</v>
      </c>
      <c r="Q51" s="226">
        <f t="shared" si="1"/>
        <v>0</v>
      </c>
      <c r="R51" s="226">
        <f t="shared" si="1"/>
        <v>0</v>
      </c>
      <c r="S51" s="226">
        <f t="shared" si="1"/>
        <v>0</v>
      </c>
    </row>
    <row r="52" spans="1:19" s="227" customFormat="1">
      <c r="A52" s="12"/>
      <c r="B52" s="9"/>
      <c r="C52" s="224"/>
      <c r="D52" s="9" t="s">
        <v>338</v>
      </c>
      <c r="E52" s="225"/>
      <c r="F52" s="30">
        <f>F48+F44+F40+F36+F32+F28</f>
        <v>0</v>
      </c>
      <c r="G52" s="30">
        <f t="shared" si="2"/>
        <v>0</v>
      </c>
      <c r="H52" s="226">
        <f t="shared" si="2"/>
        <v>0</v>
      </c>
      <c r="I52" s="226">
        <f t="shared" si="2"/>
        <v>0</v>
      </c>
      <c r="J52" s="226">
        <f>J48+J44+J40+J36+J32+J28</f>
        <v>0</v>
      </c>
      <c r="K52" s="27"/>
      <c r="L52" s="355">
        <f t="shared" si="1"/>
        <v>0</v>
      </c>
      <c r="M52" s="226">
        <f t="shared" si="1"/>
        <v>0</v>
      </c>
      <c r="N52" s="226">
        <f t="shared" si="1"/>
        <v>0</v>
      </c>
      <c r="O52" s="226">
        <f t="shared" si="1"/>
        <v>0</v>
      </c>
      <c r="P52" s="355">
        <f t="shared" si="1"/>
        <v>0</v>
      </c>
      <c r="Q52" s="226">
        <f t="shared" si="1"/>
        <v>0</v>
      </c>
      <c r="R52" s="226">
        <f t="shared" si="1"/>
        <v>0</v>
      </c>
      <c r="S52" s="226">
        <f t="shared" si="1"/>
        <v>0</v>
      </c>
    </row>
    <row r="53" spans="1:19">
      <c r="A53" s="380"/>
      <c r="B53" s="381"/>
      <c r="C53" s="228"/>
      <c r="D53" s="221"/>
      <c r="E53" s="229"/>
      <c r="F53" s="230"/>
      <c r="G53" s="230"/>
      <c r="H53" s="223"/>
      <c r="I53" s="223"/>
      <c r="J53" s="231"/>
      <c r="K53" s="232"/>
      <c r="L53" s="356"/>
      <c r="M53" s="223"/>
      <c r="N53" s="223"/>
      <c r="O53" s="231"/>
      <c r="P53" s="356"/>
      <c r="Q53" s="223"/>
      <c r="R53" s="223"/>
      <c r="S53" s="231"/>
    </row>
    <row r="54" spans="1:19">
      <c r="A54" s="20"/>
      <c r="B54" s="43"/>
      <c r="C54" s="220"/>
      <c r="D54" s="13"/>
      <c r="E54" s="13"/>
      <c r="F54" s="4"/>
      <c r="G54" s="4"/>
      <c r="H54" s="16"/>
      <c r="I54" s="16"/>
      <c r="J54" s="14"/>
      <c r="K54" s="4"/>
      <c r="L54" s="353"/>
      <c r="M54" s="16"/>
      <c r="N54" s="16"/>
      <c r="O54" s="14"/>
      <c r="P54" s="353"/>
      <c r="Q54" s="16"/>
      <c r="R54" s="16"/>
      <c r="S54" s="14"/>
    </row>
    <row r="55" spans="1:19">
      <c r="A55" s="20"/>
      <c r="B55" s="43"/>
      <c r="C55" s="220"/>
      <c r="D55" s="13"/>
      <c r="E55" s="13"/>
      <c r="F55" s="4"/>
      <c r="G55" s="4"/>
      <c r="H55" s="16"/>
      <c r="I55" s="16"/>
      <c r="J55" s="14"/>
      <c r="K55" s="4"/>
      <c r="L55" s="353"/>
      <c r="M55" s="16"/>
      <c r="N55" s="16"/>
      <c r="O55" s="14"/>
      <c r="P55" s="353"/>
      <c r="Q55" s="16"/>
      <c r="R55" s="16"/>
      <c r="S55" s="14"/>
    </row>
    <row r="56" spans="1:19" ht="62.25" thickBot="1">
      <c r="A56" s="233"/>
      <c r="B56" s="45"/>
      <c r="C56" s="234"/>
      <c r="D56" s="235"/>
      <c r="E56" s="235"/>
      <c r="F56" s="236"/>
      <c r="G56" s="236"/>
      <c r="H56" s="237"/>
      <c r="I56" s="237"/>
      <c r="J56" s="238"/>
      <c r="K56" s="236"/>
      <c r="L56" s="357"/>
      <c r="M56" s="237"/>
      <c r="N56" s="237"/>
      <c r="O56" s="238"/>
      <c r="P56" s="357"/>
      <c r="Q56" s="237"/>
      <c r="R56" s="237"/>
      <c r="S56" s="238"/>
    </row>
    <row r="57" spans="1:19" ht="103.15" customHeight="1" thickTop="1" thickBot="1">
      <c r="A57" s="376" t="s">
        <v>16</v>
      </c>
      <c r="B57" s="377"/>
      <c r="C57" s="240" t="s">
        <v>17</v>
      </c>
      <c r="D57" s="239"/>
      <c r="E57" s="241"/>
      <c r="F57" s="242"/>
      <c r="G57" s="242"/>
      <c r="H57" s="237"/>
      <c r="I57" s="237"/>
      <c r="J57" s="243"/>
      <c r="K57" s="244"/>
      <c r="L57" s="358"/>
      <c r="M57" s="237"/>
      <c r="N57" s="237"/>
      <c r="O57" s="243"/>
      <c r="P57" s="358"/>
      <c r="Q57" s="237"/>
      <c r="R57" s="237"/>
      <c r="S57" s="243"/>
    </row>
    <row r="58" spans="1:19" ht="62.25" thickTop="1">
      <c r="A58" s="12"/>
      <c r="B58" s="43"/>
      <c r="C58" s="216"/>
      <c r="D58" s="9"/>
      <c r="E58" s="9"/>
      <c r="F58" s="27"/>
      <c r="G58" s="27"/>
      <c r="H58" s="16"/>
      <c r="I58" s="16"/>
      <c r="J58" s="11"/>
      <c r="K58" s="27"/>
      <c r="L58" s="352"/>
      <c r="M58" s="16"/>
      <c r="N58" s="16"/>
      <c r="O58" s="11"/>
      <c r="P58" s="352"/>
      <c r="Q58" s="16"/>
      <c r="R58" s="16"/>
      <c r="S58" s="11"/>
    </row>
    <row r="59" spans="1:19" ht="186.75" customHeight="1">
      <c r="A59" s="20" t="s">
        <v>18</v>
      </c>
      <c r="B59" s="43"/>
      <c r="C59" s="216" t="s">
        <v>19</v>
      </c>
      <c r="D59" s="13" t="s">
        <v>335</v>
      </c>
      <c r="E59" s="10">
        <v>0</v>
      </c>
      <c r="F59" s="26">
        <v>19000.580000000002</v>
      </c>
      <c r="G59" s="26">
        <v>8780.43</v>
      </c>
      <c r="H59" s="16"/>
      <c r="I59" s="16"/>
      <c r="J59" s="219">
        <f>G59+H59-I59</f>
        <v>8780.43</v>
      </c>
      <c r="K59" s="4"/>
      <c r="L59" s="349">
        <v>0</v>
      </c>
      <c r="M59" s="16"/>
      <c r="N59" s="16"/>
      <c r="O59" s="219">
        <f>L59+M59-N59</f>
        <v>0</v>
      </c>
      <c r="P59" s="349">
        <v>0</v>
      </c>
      <c r="Q59" s="16"/>
      <c r="R59" s="16"/>
      <c r="S59" s="219">
        <f>P59+Q59-R59</f>
        <v>0</v>
      </c>
    </row>
    <row r="60" spans="1:19">
      <c r="A60" s="20"/>
      <c r="B60" s="43"/>
      <c r="C60" s="220"/>
      <c r="D60" s="13" t="s">
        <v>336</v>
      </c>
      <c r="E60" s="218"/>
      <c r="F60" s="26">
        <v>21892747.960000001</v>
      </c>
      <c r="G60" s="26">
        <v>22347881.699999999</v>
      </c>
      <c r="H60" s="245">
        <v>0</v>
      </c>
      <c r="I60" s="16">
        <v>0</v>
      </c>
      <c r="J60" s="219">
        <f>G60+H60-I60</f>
        <v>22347881.699999999</v>
      </c>
      <c r="K60" s="4" t="s">
        <v>336</v>
      </c>
      <c r="L60" s="349">
        <v>24255640.350000001</v>
      </c>
      <c r="M60" s="245">
        <v>0</v>
      </c>
      <c r="N60" s="16">
        <v>0</v>
      </c>
      <c r="O60" s="219">
        <f>L60+M60-N60</f>
        <v>24255640.350000001</v>
      </c>
      <c r="P60" s="349">
        <v>22643336.620000001</v>
      </c>
      <c r="Q60" s="245">
        <v>0</v>
      </c>
      <c r="R60" s="16">
        <v>0</v>
      </c>
      <c r="S60" s="219">
        <f>P60+Q60-R60</f>
        <v>22643336.620000001</v>
      </c>
    </row>
    <row r="61" spans="1:19">
      <c r="A61" s="20"/>
      <c r="B61" s="43"/>
      <c r="C61" s="220"/>
      <c r="D61" s="13" t="s">
        <v>338</v>
      </c>
      <c r="E61" s="218"/>
      <c r="F61" s="26">
        <v>21911748.539999999</v>
      </c>
      <c r="G61" s="26">
        <v>22356662.129999999</v>
      </c>
      <c r="H61" s="245">
        <v>0</v>
      </c>
      <c r="I61" s="245">
        <v>0</v>
      </c>
      <c r="J61" s="219">
        <f>G61+H61-I61</f>
        <v>22356662.129999999</v>
      </c>
      <c r="K61" s="4"/>
      <c r="L61" s="349">
        <v>0</v>
      </c>
      <c r="M61" s="16"/>
      <c r="N61" s="16"/>
      <c r="O61" s="219" t="s">
        <v>2</v>
      </c>
      <c r="P61" s="349">
        <v>0</v>
      </c>
      <c r="Q61" s="16"/>
      <c r="R61" s="16"/>
      <c r="S61" s="219" t="s">
        <v>2</v>
      </c>
    </row>
    <row r="62" spans="1:19">
      <c r="A62" s="12"/>
      <c r="B62" s="43"/>
      <c r="C62" s="220"/>
      <c r="D62" s="13"/>
      <c r="E62" s="218"/>
      <c r="F62" s="246"/>
      <c r="G62" s="246"/>
      <c r="H62" s="16"/>
      <c r="I62" s="16"/>
      <c r="J62" s="247"/>
      <c r="K62" s="4"/>
      <c r="L62" s="359"/>
      <c r="M62" s="16"/>
      <c r="N62" s="16"/>
      <c r="O62" s="247"/>
      <c r="P62" s="359"/>
      <c r="Q62" s="16"/>
      <c r="R62" s="16"/>
      <c r="S62" s="247"/>
    </row>
    <row r="63" spans="1:19" ht="123">
      <c r="A63" s="20" t="s">
        <v>20</v>
      </c>
      <c r="B63" s="43"/>
      <c r="C63" s="216" t="s">
        <v>21</v>
      </c>
      <c r="D63" s="13" t="s">
        <v>335</v>
      </c>
      <c r="E63" s="10">
        <v>0</v>
      </c>
      <c r="F63" s="26">
        <v>0</v>
      </c>
      <c r="G63" s="26">
        <v>0</v>
      </c>
      <c r="H63" s="16"/>
      <c r="I63" s="245"/>
      <c r="J63" s="219">
        <f>G63+H63-I63</f>
        <v>0</v>
      </c>
      <c r="K63" s="4"/>
      <c r="L63" s="349">
        <v>0</v>
      </c>
      <c r="M63" s="16"/>
      <c r="N63" s="16"/>
      <c r="O63" s="219">
        <f>L63+M63-N63</f>
        <v>0</v>
      </c>
      <c r="P63" s="349">
        <v>0</v>
      </c>
      <c r="Q63" s="16"/>
      <c r="R63" s="16"/>
      <c r="S63" s="219">
        <f>P63+Q63-R63</f>
        <v>0</v>
      </c>
    </row>
    <row r="64" spans="1:19">
      <c r="A64" s="20"/>
      <c r="B64" s="43"/>
      <c r="C64" s="220"/>
      <c r="D64" s="13" t="s">
        <v>336</v>
      </c>
      <c r="E64" s="218"/>
      <c r="F64" s="26">
        <v>0</v>
      </c>
      <c r="G64" s="26">
        <v>0</v>
      </c>
      <c r="H64" s="16"/>
      <c r="I64" s="16"/>
      <c r="J64" s="219">
        <f>G64+H64-I64</f>
        <v>0</v>
      </c>
      <c r="K64" s="4" t="s">
        <v>336</v>
      </c>
      <c r="L64" s="349">
        <v>0</v>
      </c>
      <c r="M64" s="16"/>
      <c r="N64" s="16"/>
      <c r="O64" s="219">
        <f>L64+M64-N64</f>
        <v>0</v>
      </c>
      <c r="P64" s="349">
        <v>0</v>
      </c>
      <c r="Q64" s="16"/>
      <c r="R64" s="16"/>
      <c r="S64" s="219">
        <f>P64+Q64-R64</f>
        <v>0</v>
      </c>
    </row>
    <row r="65" spans="1:19">
      <c r="A65" s="20"/>
      <c r="B65" s="43"/>
      <c r="C65" s="220"/>
      <c r="D65" s="13" t="s">
        <v>338</v>
      </c>
      <c r="E65" s="218"/>
      <c r="F65" s="26">
        <f>SUM(F63:F64)</f>
        <v>0</v>
      </c>
      <c r="G65" s="26">
        <f>SUM(G63:G64)</f>
        <v>0</v>
      </c>
      <c r="H65" s="16"/>
      <c r="I65" s="16"/>
      <c r="J65" s="219">
        <f>G65+H65-I65</f>
        <v>0</v>
      </c>
      <c r="K65" s="4"/>
      <c r="L65" s="349">
        <f>SUM(L63:L64)</f>
        <v>0</v>
      </c>
      <c r="M65" s="16"/>
      <c r="N65" s="16"/>
      <c r="O65" s="219">
        <f>L65+M65-N65</f>
        <v>0</v>
      </c>
      <c r="P65" s="349">
        <f>SUM(P63:P64)</f>
        <v>0</v>
      </c>
      <c r="Q65" s="16"/>
      <c r="R65" s="16"/>
      <c r="S65" s="219">
        <f>P65+Q65-R65</f>
        <v>0</v>
      </c>
    </row>
    <row r="66" spans="1:19">
      <c r="A66" s="12"/>
      <c r="B66" s="43"/>
      <c r="C66" s="220"/>
      <c r="D66" s="13"/>
      <c r="E66" s="218"/>
      <c r="F66" s="246"/>
      <c r="G66" s="246"/>
      <c r="H66" s="16"/>
      <c r="I66" s="16"/>
      <c r="J66" s="247"/>
      <c r="K66" s="4"/>
      <c r="L66" s="359"/>
      <c r="M66" s="16"/>
      <c r="N66" s="16"/>
      <c r="O66" s="247"/>
      <c r="P66" s="359"/>
      <c r="Q66" s="16"/>
      <c r="R66" s="16"/>
      <c r="S66" s="247"/>
    </row>
    <row r="67" spans="1:19" ht="123">
      <c r="A67" s="20" t="s">
        <v>22</v>
      </c>
      <c r="B67" s="43"/>
      <c r="C67" s="216" t="s">
        <v>23</v>
      </c>
      <c r="D67" s="13" t="s">
        <v>335</v>
      </c>
      <c r="E67" s="10">
        <v>0</v>
      </c>
      <c r="F67" s="26">
        <v>0</v>
      </c>
      <c r="G67" s="26">
        <v>0</v>
      </c>
      <c r="H67" s="16"/>
      <c r="I67" s="16"/>
      <c r="J67" s="219">
        <f>G67+H67-I67</f>
        <v>0</v>
      </c>
      <c r="K67" s="4"/>
      <c r="L67" s="349">
        <v>0</v>
      </c>
      <c r="M67" s="16"/>
      <c r="N67" s="16"/>
      <c r="O67" s="219">
        <f>L67+M67-N67</f>
        <v>0</v>
      </c>
      <c r="P67" s="349">
        <v>0</v>
      </c>
      <c r="Q67" s="16"/>
      <c r="R67" s="16"/>
      <c r="S67" s="219">
        <f>P67+Q67-R67</f>
        <v>0</v>
      </c>
    </row>
    <row r="68" spans="1:19">
      <c r="A68" s="20"/>
      <c r="B68" s="43"/>
      <c r="C68" s="220"/>
      <c r="D68" s="13" t="s">
        <v>336</v>
      </c>
      <c r="E68" s="218"/>
      <c r="F68" s="26">
        <v>0</v>
      </c>
      <c r="G68" s="26">
        <v>0</v>
      </c>
      <c r="H68" s="16"/>
      <c r="I68" s="16"/>
      <c r="J68" s="219">
        <f>G68+H68-I68</f>
        <v>0</v>
      </c>
      <c r="K68" s="4" t="s">
        <v>336</v>
      </c>
      <c r="L68" s="349">
        <v>0</v>
      </c>
      <c r="M68" s="16"/>
      <c r="N68" s="16"/>
      <c r="O68" s="219">
        <f>L68+M68-N68</f>
        <v>0</v>
      </c>
      <c r="P68" s="349">
        <v>0</v>
      </c>
      <c r="Q68" s="16"/>
      <c r="R68" s="16"/>
      <c r="S68" s="219">
        <f>P68+Q68-R68</f>
        <v>0</v>
      </c>
    </row>
    <row r="69" spans="1:19">
      <c r="A69" s="20"/>
      <c r="B69" s="43"/>
      <c r="C69" s="220"/>
      <c r="D69" s="13" t="s">
        <v>338</v>
      </c>
      <c r="E69" s="218"/>
      <c r="F69" s="26">
        <f>SUM(F67:F68)</f>
        <v>0</v>
      </c>
      <c r="G69" s="26">
        <f>SUM(G67:G68)</f>
        <v>0</v>
      </c>
      <c r="H69" s="16"/>
      <c r="I69" s="16"/>
      <c r="J69" s="219">
        <f>G69+H69-I69</f>
        <v>0</v>
      </c>
      <c r="K69" s="4"/>
      <c r="L69" s="349">
        <f>SUM(L67:L68)</f>
        <v>0</v>
      </c>
      <c r="M69" s="16"/>
      <c r="N69" s="16"/>
      <c r="O69" s="219">
        <f>L69+M69-N69</f>
        <v>0</v>
      </c>
      <c r="P69" s="349">
        <f>SUM(P67:P68)</f>
        <v>0</v>
      </c>
      <c r="Q69" s="16"/>
      <c r="R69" s="16"/>
      <c r="S69" s="219">
        <f>P69+Q69-R69</f>
        <v>0</v>
      </c>
    </row>
    <row r="70" spans="1:19">
      <c r="A70" s="12"/>
      <c r="B70" s="43"/>
      <c r="C70" s="220"/>
      <c r="D70" s="13"/>
      <c r="E70" s="218"/>
      <c r="F70" s="246"/>
      <c r="G70" s="246"/>
      <c r="H70" s="16"/>
      <c r="I70" s="16"/>
      <c r="J70" s="247"/>
      <c r="K70" s="4"/>
      <c r="L70" s="359"/>
      <c r="M70" s="16"/>
      <c r="N70" s="16"/>
      <c r="O70" s="247"/>
      <c r="P70" s="359"/>
      <c r="Q70" s="16"/>
      <c r="R70" s="16"/>
      <c r="S70" s="247"/>
    </row>
    <row r="71" spans="1:19" ht="203.45" customHeight="1">
      <c r="A71" s="20" t="s">
        <v>24</v>
      </c>
      <c r="B71" s="43"/>
      <c r="C71" s="216" t="s">
        <v>25</v>
      </c>
      <c r="D71" s="13" t="s">
        <v>335</v>
      </c>
      <c r="E71" s="10">
        <v>0</v>
      </c>
      <c r="F71" s="26">
        <v>0</v>
      </c>
      <c r="G71" s="26">
        <v>0</v>
      </c>
      <c r="H71" s="16"/>
      <c r="I71" s="16"/>
      <c r="J71" s="219">
        <f>G71+H71-I71</f>
        <v>0</v>
      </c>
      <c r="K71" s="4"/>
      <c r="L71" s="349">
        <v>0</v>
      </c>
      <c r="M71" s="16"/>
      <c r="N71" s="16"/>
      <c r="O71" s="219">
        <f>L71+M71-N71</f>
        <v>0</v>
      </c>
      <c r="P71" s="349">
        <v>0</v>
      </c>
      <c r="Q71" s="16"/>
      <c r="R71" s="16"/>
      <c r="S71" s="219">
        <f>P71+Q71-R71</f>
        <v>0</v>
      </c>
    </row>
    <row r="72" spans="1:19">
      <c r="A72" s="20"/>
      <c r="B72" s="43"/>
      <c r="C72" s="220"/>
      <c r="D72" s="13" t="s">
        <v>336</v>
      </c>
      <c r="E72" s="218"/>
      <c r="F72" s="26">
        <v>5500</v>
      </c>
      <c r="G72" s="26">
        <v>5500</v>
      </c>
      <c r="H72" s="16">
        <v>0</v>
      </c>
      <c r="I72" s="16"/>
      <c r="J72" s="219">
        <f>G72+H72-I72</f>
        <v>5500</v>
      </c>
      <c r="K72" s="4" t="s">
        <v>336</v>
      </c>
      <c r="L72" s="349">
        <v>5500</v>
      </c>
      <c r="M72" s="16">
        <v>0</v>
      </c>
      <c r="N72" s="16">
        <v>0</v>
      </c>
      <c r="O72" s="219">
        <f>L72+M72-N72</f>
        <v>5500</v>
      </c>
      <c r="P72" s="349">
        <v>5500</v>
      </c>
      <c r="Q72" s="16">
        <v>0</v>
      </c>
      <c r="R72" s="16"/>
      <c r="S72" s="219">
        <f>P72+Q72-R72</f>
        <v>5500</v>
      </c>
    </row>
    <row r="73" spans="1:19">
      <c r="A73" s="20"/>
      <c r="B73" s="43"/>
      <c r="C73" s="220"/>
      <c r="D73" s="13" t="s">
        <v>338</v>
      </c>
      <c r="E73" s="218"/>
      <c r="F73" s="26">
        <v>5500</v>
      </c>
      <c r="G73" s="26">
        <v>5500</v>
      </c>
      <c r="H73" s="16">
        <v>0</v>
      </c>
      <c r="I73" s="16"/>
      <c r="J73" s="219">
        <f>G73+H73-I73</f>
        <v>5500</v>
      </c>
      <c r="K73" s="4"/>
      <c r="L73" s="349">
        <v>0</v>
      </c>
      <c r="M73" s="16"/>
      <c r="N73" s="16"/>
      <c r="O73" s="219" t="s">
        <v>2</v>
      </c>
      <c r="P73" s="349" t="s">
        <v>2</v>
      </c>
      <c r="Q73" s="16"/>
      <c r="R73" s="16"/>
      <c r="S73" s="219" t="s">
        <v>2</v>
      </c>
    </row>
    <row r="74" spans="1:19">
      <c r="A74" s="12"/>
      <c r="B74" s="43"/>
      <c r="C74" s="220"/>
      <c r="D74" s="13"/>
      <c r="E74" s="218"/>
      <c r="F74" s="246"/>
      <c r="G74" s="246"/>
      <c r="H74" s="16"/>
      <c r="I74" s="16"/>
      <c r="J74" s="247"/>
      <c r="K74" s="4"/>
      <c r="L74" s="359"/>
      <c r="M74" s="16"/>
      <c r="N74" s="16"/>
      <c r="O74" s="247"/>
      <c r="P74" s="359"/>
      <c r="Q74" s="16"/>
      <c r="R74" s="16"/>
      <c r="S74" s="247"/>
    </row>
    <row r="75" spans="1:19" ht="184.5">
      <c r="A75" s="20" t="s">
        <v>26</v>
      </c>
      <c r="B75" s="43"/>
      <c r="C75" s="216" t="s">
        <v>27</v>
      </c>
      <c r="D75" s="13" t="s">
        <v>335</v>
      </c>
      <c r="E75" s="10">
        <v>0</v>
      </c>
      <c r="F75" s="26">
        <v>0</v>
      </c>
      <c r="G75" s="26">
        <v>0</v>
      </c>
      <c r="H75" s="16"/>
      <c r="I75" s="16"/>
      <c r="J75" s="219">
        <f>G75+H75-I75</f>
        <v>0</v>
      </c>
      <c r="K75" s="4"/>
      <c r="L75" s="349">
        <v>0</v>
      </c>
      <c r="M75" s="16"/>
      <c r="N75" s="16"/>
      <c r="O75" s="219">
        <f>L75+M75-N75</f>
        <v>0</v>
      </c>
      <c r="P75" s="349">
        <v>0</v>
      </c>
      <c r="Q75" s="16"/>
      <c r="R75" s="16"/>
      <c r="S75" s="219">
        <f>P75+Q75-R75</f>
        <v>0</v>
      </c>
    </row>
    <row r="76" spans="1:19">
      <c r="A76" s="20"/>
      <c r="B76" s="43"/>
      <c r="C76" s="220"/>
      <c r="D76" s="13" t="s">
        <v>336</v>
      </c>
      <c r="E76" s="218"/>
      <c r="F76" s="26">
        <v>0</v>
      </c>
      <c r="G76" s="26">
        <v>0</v>
      </c>
      <c r="H76" s="16"/>
      <c r="I76" s="16"/>
      <c r="J76" s="219">
        <f>G76+H76-I76</f>
        <v>0</v>
      </c>
      <c r="K76" s="4" t="s">
        <v>336</v>
      </c>
      <c r="L76" s="349">
        <v>0</v>
      </c>
      <c r="M76" s="16"/>
      <c r="N76" s="16"/>
      <c r="O76" s="219">
        <f>L76+M76-N76</f>
        <v>0</v>
      </c>
      <c r="P76" s="349">
        <v>0</v>
      </c>
      <c r="Q76" s="16"/>
      <c r="R76" s="16"/>
      <c r="S76" s="219">
        <f>P76+Q76-R76</f>
        <v>0</v>
      </c>
    </row>
    <row r="77" spans="1:19">
      <c r="A77" s="20"/>
      <c r="B77" s="43"/>
      <c r="C77" s="220"/>
      <c r="D77" s="13" t="s">
        <v>338</v>
      </c>
      <c r="E77" s="218"/>
      <c r="F77" s="26">
        <f>SUM(F75:F76)</f>
        <v>0</v>
      </c>
      <c r="G77" s="26">
        <f>SUM(G75:G76)</f>
        <v>0</v>
      </c>
      <c r="H77" s="16"/>
      <c r="I77" s="16"/>
      <c r="J77" s="219">
        <f>G77+H77-I77</f>
        <v>0</v>
      </c>
      <c r="K77" s="4"/>
      <c r="L77" s="349">
        <f>SUM(L75:L76)</f>
        <v>0</v>
      </c>
      <c r="M77" s="16"/>
      <c r="N77" s="16"/>
      <c r="O77" s="219">
        <f>L77+M77-N77</f>
        <v>0</v>
      </c>
      <c r="P77" s="349">
        <f>SUM(P75:P76)</f>
        <v>0</v>
      </c>
      <c r="Q77" s="16"/>
      <c r="R77" s="16"/>
      <c r="S77" s="219">
        <f>P77+Q77-R77</f>
        <v>0</v>
      </c>
    </row>
    <row r="78" spans="1:19">
      <c r="A78" s="17"/>
      <c r="B78" s="221"/>
      <c r="C78" s="222"/>
      <c r="D78" s="18"/>
      <c r="E78" s="248"/>
      <c r="F78" s="249"/>
      <c r="G78" s="249"/>
      <c r="H78" s="223"/>
      <c r="I78" s="223"/>
      <c r="J78" s="250"/>
      <c r="K78" s="29"/>
      <c r="L78" s="360"/>
      <c r="M78" s="223"/>
      <c r="N78" s="223"/>
      <c r="O78" s="250"/>
      <c r="P78" s="360"/>
      <c r="Q78" s="223"/>
      <c r="R78" s="223"/>
      <c r="S78" s="250"/>
    </row>
    <row r="79" spans="1:19">
      <c r="A79" s="12"/>
      <c r="B79" s="43"/>
      <c r="C79" s="224"/>
      <c r="D79" s="23"/>
      <c r="E79" s="225"/>
      <c r="F79" s="251"/>
      <c r="G79" s="251"/>
      <c r="H79" s="16"/>
      <c r="I79" s="16"/>
      <c r="J79" s="252"/>
      <c r="K79" s="253"/>
      <c r="L79" s="361"/>
      <c r="M79" s="16"/>
      <c r="N79" s="16"/>
      <c r="O79" s="252"/>
      <c r="P79" s="361"/>
      <c r="Q79" s="16"/>
      <c r="R79" s="16"/>
      <c r="S79" s="252"/>
    </row>
    <row r="80" spans="1:19" s="227" customFormat="1">
      <c r="A80" s="378" t="s">
        <v>28</v>
      </c>
      <c r="B80" s="379"/>
      <c r="C80" s="224" t="s">
        <v>17</v>
      </c>
      <c r="D80" s="9" t="s">
        <v>335</v>
      </c>
      <c r="E80" s="21">
        <f>E75+E71+E67+E63+E59</f>
        <v>0</v>
      </c>
      <c r="F80" s="30">
        <f>F75+F71+F67+F63+F59</f>
        <v>19000.580000000002</v>
      </c>
      <c r="G80" s="30">
        <f>G75+G71+G67+G63+G59</f>
        <v>8780.43</v>
      </c>
      <c r="H80" s="226">
        <f>H75+H71+H67+H63+H59</f>
        <v>0</v>
      </c>
      <c r="I80" s="226">
        <f>I75+I71+I67+I63+I59</f>
        <v>0</v>
      </c>
      <c r="J80" s="226">
        <f>G80+H80-I80</f>
        <v>8780.43</v>
      </c>
      <c r="K80" s="27"/>
      <c r="L80" s="355">
        <f t="shared" ref="L80:N81" si="3">L75+L71+L67+L63+L59</f>
        <v>0</v>
      </c>
      <c r="M80" s="226">
        <f t="shared" si="3"/>
        <v>0</v>
      </c>
      <c r="N80" s="226">
        <f t="shared" si="3"/>
        <v>0</v>
      </c>
      <c r="O80" s="226">
        <f>L80+M80+N80</f>
        <v>0</v>
      </c>
      <c r="P80" s="355">
        <f t="shared" ref="P80:R81" si="4">P75+P71+P67+P63+P59</f>
        <v>0</v>
      </c>
      <c r="Q80" s="226">
        <f t="shared" si="4"/>
        <v>0</v>
      </c>
      <c r="R80" s="226">
        <f t="shared" si="4"/>
        <v>0</v>
      </c>
      <c r="S80" s="226">
        <f>P80+Q80+R80</f>
        <v>0</v>
      </c>
    </row>
    <row r="81" spans="1:19" s="227" customFormat="1">
      <c r="A81" s="42"/>
      <c r="B81" s="43"/>
      <c r="C81" s="224"/>
      <c r="D81" s="9" t="s">
        <v>336</v>
      </c>
      <c r="E81" s="225"/>
      <c r="F81" s="30">
        <f>F76+F72+F68+F64+F60</f>
        <v>21898247.960000001</v>
      </c>
      <c r="G81" s="30">
        <f t="shared" ref="G81:I82" si="5">G76+G72+G68+G64+G60</f>
        <v>22353381.699999999</v>
      </c>
      <c r="H81" s="226">
        <f t="shared" si="5"/>
        <v>0</v>
      </c>
      <c r="I81" s="226">
        <f t="shared" si="5"/>
        <v>0</v>
      </c>
      <c r="J81" s="226">
        <f>G81+H81-I81</f>
        <v>22353381.699999999</v>
      </c>
      <c r="K81" s="27" t="s">
        <v>336</v>
      </c>
      <c r="L81" s="355">
        <f t="shared" si="3"/>
        <v>24261140.350000001</v>
      </c>
      <c r="M81" s="226">
        <f t="shared" si="3"/>
        <v>0</v>
      </c>
      <c r="N81" s="226">
        <f t="shared" si="3"/>
        <v>0</v>
      </c>
      <c r="O81" s="226">
        <f>L81+M81-N81</f>
        <v>24261140.350000001</v>
      </c>
      <c r="P81" s="355">
        <f t="shared" si="4"/>
        <v>22648836.620000001</v>
      </c>
      <c r="Q81" s="226">
        <f t="shared" si="4"/>
        <v>0</v>
      </c>
      <c r="R81" s="226">
        <f t="shared" si="4"/>
        <v>0</v>
      </c>
      <c r="S81" s="226">
        <f>P81+Q81-R81</f>
        <v>22648836.620000001</v>
      </c>
    </row>
    <row r="82" spans="1:19" s="227" customFormat="1">
      <c r="A82" s="42"/>
      <c r="B82" s="43"/>
      <c r="C82" s="224"/>
      <c r="D82" s="9" t="s">
        <v>338</v>
      </c>
      <c r="E82" s="225"/>
      <c r="F82" s="30">
        <f>F77+F73+F69+F65+F61</f>
        <v>21917248.539999999</v>
      </c>
      <c r="G82" s="30">
        <f t="shared" si="5"/>
        <v>22362162.129999999</v>
      </c>
      <c r="H82" s="226">
        <f t="shared" si="5"/>
        <v>0</v>
      </c>
      <c r="I82" s="226">
        <f t="shared" si="5"/>
        <v>0</v>
      </c>
      <c r="J82" s="226">
        <f>G82+H82-I82</f>
        <v>22362162.129999999</v>
      </c>
      <c r="K82" s="27"/>
      <c r="L82" s="355">
        <v>0</v>
      </c>
      <c r="M82" s="226">
        <f>M77+M73+M69+M65+M61</f>
        <v>0</v>
      </c>
      <c r="N82" s="226">
        <f>N77+N73+N69+N65+N61</f>
        <v>0</v>
      </c>
      <c r="O82" s="226" t="s">
        <v>2</v>
      </c>
      <c r="P82" s="355" t="s">
        <v>2</v>
      </c>
      <c r="Q82" s="226">
        <f>Q77+Q73+Q69+Q65+Q61</f>
        <v>0</v>
      </c>
      <c r="R82" s="226">
        <f>R77+R73+R69+R65+R61</f>
        <v>0</v>
      </c>
      <c r="S82" s="226" t="s">
        <v>2</v>
      </c>
    </row>
    <row r="83" spans="1:19" ht="62.25" thickBot="1">
      <c r="A83" s="380"/>
      <c r="B83" s="381"/>
      <c r="C83" s="228"/>
      <c r="D83" s="15"/>
      <c r="E83" s="229"/>
      <c r="F83" s="230"/>
      <c r="G83" s="230"/>
      <c r="H83" s="223"/>
      <c r="I83" s="223"/>
      <c r="J83" s="231"/>
      <c r="K83" s="31"/>
      <c r="L83" s="356"/>
      <c r="M83" s="223"/>
      <c r="N83" s="223"/>
      <c r="O83" s="231"/>
      <c r="P83" s="356"/>
      <c r="Q83" s="223"/>
      <c r="R83" s="223"/>
      <c r="S83" s="231"/>
    </row>
    <row r="84" spans="1:19" ht="63" thickTop="1" thickBot="1">
      <c r="A84" s="383" t="s">
        <v>29</v>
      </c>
      <c r="B84" s="384"/>
      <c r="C84" s="214" t="s">
        <v>30</v>
      </c>
      <c r="D84" s="213"/>
      <c r="E84" s="254"/>
      <c r="F84" s="255"/>
      <c r="G84" s="255"/>
      <c r="H84" s="256"/>
      <c r="I84" s="256"/>
      <c r="J84" s="257"/>
      <c r="K84" s="258"/>
      <c r="L84" s="362"/>
      <c r="M84" s="256"/>
      <c r="N84" s="256"/>
      <c r="O84" s="257"/>
      <c r="P84" s="362"/>
      <c r="Q84" s="256"/>
      <c r="R84" s="256"/>
      <c r="S84" s="257"/>
    </row>
    <row r="85" spans="1:19" ht="62.25" thickTop="1">
      <c r="A85" s="12"/>
      <c r="B85" s="43"/>
      <c r="C85" s="216"/>
      <c r="D85" s="9"/>
      <c r="E85" s="225"/>
      <c r="F85" s="251"/>
      <c r="G85" s="251"/>
      <c r="H85" s="16"/>
      <c r="I85" s="16"/>
      <c r="J85" s="252"/>
      <c r="K85" s="27"/>
      <c r="L85" s="361"/>
      <c r="M85" s="16"/>
      <c r="N85" s="16"/>
      <c r="O85" s="252"/>
      <c r="P85" s="361"/>
      <c r="Q85" s="16"/>
      <c r="R85" s="16"/>
      <c r="S85" s="252"/>
    </row>
    <row r="86" spans="1:19" ht="192.75" customHeight="1">
      <c r="A86" s="20" t="s">
        <v>31</v>
      </c>
      <c r="B86" s="43"/>
      <c r="C86" s="216" t="s">
        <v>32</v>
      </c>
      <c r="D86" s="13" t="s">
        <v>335</v>
      </c>
      <c r="E86" s="218">
        <v>0</v>
      </c>
      <c r="F86" s="26">
        <v>0</v>
      </c>
      <c r="G86" s="26">
        <v>1503.89</v>
      </c>
      <c r="H86" s="16"/>
      <c r="I86" s="16"/>
      <c r="J86" s="219">
        <f>G86+H86-I86</f>
        <v>1503.89</v>
      </c>
      <c r="K86" s="4"/>
      <c r="L86" s="349">
        <v>0</v>
      </c>
      <c r="M86" s="16"/>
      <c r="N86" s="16"/>
      <c r="O86" s="219">
        <f>L86+M86-N86</f>
        <v>0</v>
      </c>
      <c r="P86" s="349">
        <v>0</v>
      </c>
      <c r="Q86" s="16"/>
      <c r="R86" s="16"/>
      <c r="S86" s="219">
        <f>P86+Q86-R86</f>
        <v>0</v>
      </c>
    </row>
    <row r="87" spans="1:19">
      <c r="A87" s="12"/>
      <c r="B87" s="43"/>
      <c r="C87" s="220"/>
      <c r="D87" s="13" t="s">
        <v>336</v>
      </c>
      <c r="E87" s="218"/>
      <c r="F87" s="26">
        <v>1000</v>
      </c>
      <c r="G87" s="26">
        <v>1000</v>
      </c>
      <c r="H87" s="245">
        <v>0</v>
      </c>
      <c r="I87" s="16"/>
      <c r="J87" s="219">
        <f>G87+H87-I87</f>
        <v>1000</v>
      </c>
      <c r="K87" s="4" t="s">
        <v>336</v>
      </c>
      <c r="L87" s="349">
        <v>1000</v>
      </c>
      <c r="M87" s="16"/>
      <c r="N87" s="16"/>
      <c r="O87" s="219">
        <f>L87+M87-N87</f>
        <v>1000</v>
      </c>
      <c r="P87" s="349">
        <v>1000</v>
      </c>
      <c r="Q87" s="16"/>
      <c r="R87" s="16"/>
      <c r="S87" s="219">
        <f>P87+Q87-R87</f>
        <v>1000</v>
      </c>
    </row>
    <row r="88" spans="1:19">
      <c r="A88" s="12"/>
      <c r="B88" s="43"/>
      <c r="C88" s="220"/>
      <c r="D88" s="13" t="s">
        <v>338</v>
      </c>
      <c r="E88" s="218"/>
      <c r="F88" s="26">
        <v>1000</v>
      </c>
      <c r="G88" s="26">
        <v>2503.89</v>
      </c>
      <c r="H88" s="245">
        <v>0</v>
      </c>
      <c r="I88" s="16"/>
      <c r="J88" s="219">
        <f>G88+H88-I88</f>
        <v>2503.89</v>
      </c>
      <c r="K88" s="4"/>
      <c r="L88" s="349">
        <v>0</v>
      </c>
      <c r="M88" s="16"/>
      <c r="N88" s="16"/>
      <c r="O88" s="219" t="s">
        <v>2</v>
      </c>
      <c r="P88" s="349" t="s">
        <v>2</v>
      </c>
      <c r="Q88" s="16"/>
      <c r="R88" s="16"/>
      <c r="S88" s="219" t="s">
        <v>2</v>
      </c>
    </row>
    <row r="89" spans="1:19">
      <c r="A89" s="12"/>
      <c r="B89" s="43"/>
      <c r="C89" s="220"/>
      <c r="D89" s="13"/>
      <c r="E89" s="218"/>
      <c r="F89" s="246"/>
      <c r="G89" s="246"/>
      <c r="H89" s="16"/>
      <c r="I89" s="16"/>
      <c r="J89" s="247"/>
      <c r="K89" s="4"/>
      <c r="L89" s="359"/>
      <c r="M89" s="16"/>
      <c r="N89" s="16"/>
      <c r="O89" s="247"/>
      <c r="P89" s="359"/>
      <c r="Q89" s="16"/>
      <c r="R89" s="16"/>
      <c r="S89" s="247"/>
    </row>
    <row r="90" spans="1:19" ht="227.25" customHeight="1">
      <c r="A90" s="20" t="s">
        <v>33</v>
      </c>
      <c r="B90" s="43"/>
      <c r="C90" s="216" t="s">
        <v>34</v>
      </c>
      <c r="D90" s="13" t="s">
        <v>335</v>
      </c>
      <c r="E90" s="218">
        <v>0</v>
      </c>
      <c r="F90" s="26"/>
      <c r="G90" s="26"/>
      <c r="H90" s="16"/>
      <c r="I90" s="16"/>
      <c r="J90" s="219">
        <f>G90+H90-I90</f>
        <v>0</v>
      </c>
      <c r="K90" s="4"/>
      <c r="L90" s="349"/>
      <c r="M90" s="16"/>
      <c r="N90" s="16"/>
      <c r="O90" s="219">
        <f>L90+M90-N90</f>
        <v>0</v>
      </c>
      <c r="P90" s="349"/>
      <c r="Q90" s="16"/>
      <c r="R90" s="16"/>
      <c r="S90" s="219">
        <f>P90+Q90-R90</f>
        <v>0</v>
      </c>
    </row>
    <row r="91" spans="1:19">
      <c r="A91" s="12"/>
      <c r="B91" s="43"/>
      <c r="C91" s="220"/>
      <c r="D91" s="13" t="s">
        <v>336</v>
      </c>
      <c r="E91" s="218"/>
      <c r="F91" s="26">
        <v>500</v>
      </c>
      <c r="G91" s="26">
        <v>600</v>
      </c>
      <c r="H91" s="16"/>
      <c r="I91" s="16"/>
      <c r="J91" s="219">
        <f>G91+H91-I91</f>
        <v>600</v>
      </c>
      <c r="K91" s="4" t="s">
        <v>336</v>
      </c>
      <c r="L91" s="349">
        <v>600</v>
      </c>
      <c r="M91" s="16"/>
      <c r="N91" s="16"/>
      <c r="O91" s="219">
        <f>L91+M91-N91</f>
        <v>600</v>
      </c>
      <c r="P91" s="349">
        <v>600</v>
      </c>
      <c r="Q91" s="16"/>
      <c r="R91" s="16"/>
      <c r="S91" s="219">
        <f>P91+Q91-R91</f>
        <v>600</v>
      </c>
    </row>
    <row r="92" spans="1:19">
      <c r="A92" s="12"/>
      <c r="B92" s="43"/>
      <c r="C92" s="220"/>
      <c r="D92" s="13" t="s">
        <v>338</v>
      </c>
      <c r="E92" s="218"/>
      <c r="F92" s="26">
        <f>SUM(F90:F91)</f>
        <v>500</v>
      </c>
      <c r="G92" s="26">
        <v>600</v>
      </c>
      <c r="H92" s="16"/>
      <c r="I92" s="16"/>
      <c r="J92" s="219">
        <f>G92+H92-I92</f>
        <v>600</v>
      </c>
      <c r="K92" s="4"/>
      <c r="L92" s="349">
        <v>0</v>
      </c>
      <c r="M92" s="16"/>
      <c r="N92" s="16"/>
      <c r="O92" s="219">
        <f>L92+M92-N92</f>
        <v>0</v>
      </c>
      <c r="P92" s="349">
        <v>0</v>
      </c>
      <c r="Q92" s="16"/>
      <c r="R92" s="16"/>
      <c r="S92" s="219">
        <f>P92+Q92-R92</f>
        <v>0</v>
      </c>
    </row>
    <row r="93" spans="1:19">
      <c r="A93" s="12"/>
      <c r="B93" s="43"/>
      <c r="C93" s="220"/>
      <c r="D93" s="13"/>
      <c r="E93" s="218"/>
      <c r="F93" s="246"/>
      <c r="G93" s="246"/>
      <c r="H93" s="16"/>
      <c r="I93" s="16"/>
      <c r="J93" s="247"/>
      <c r="K93" s="4"/>
      <c r="L93" s="359"/>
      <c r="M93" s="16"/>
      <c r="N93" s="16"/>
      <c r="O93" s="247"/>
      <c r="P93" s="359"/>
      <c r="Q93" s="16"/>
      <c r="R93" s="16"/>
      <c r="S93" s="247"/>
    </row>
    <row r="94" spans="1:19">
      <c r="A94" s="20" t="s">
        <v>35</v>
      </c>
      <c r="B94" s="43"/>
      <c r="C94" s="216" t="s">
        <v>36</v>
      </c>
      <c r="D94" s="13" t="s">
        <v>335</v>
      </c>
      <c r="E94" s="218">
        <v>0</v>
      </c>
      <c r="F94" s="26">
        <v>0</v>
      </c>
      <c r="G94" s="26">
        <v>3.18</v>
      </c>
      <c r="H94" s="16"/>
      <c r="I94" s="16"/>
      <c r="J94" s="219">
        <f>G94+H94-I94</f>
        <v>3.18</v>
      </c>
      <c r="K94" s="4"/>
      <c r="L94" s="349">
        <v>0</v>
      </c>
      <c r="M94" s="16"/>
      <c r="N94" s="16"/>
      <c r="O94" s="219">
        <f>L94+M94-N94</f>
        <v>0</v>
      </c>
      <c r="P94" s="349">
        <v>0</v>
      </c>
      <c r="Q94" s="16"/>
      <c r="R94" s="16"/>
      <c r="S94" s="219">
        <f>P94+Q94-R94</f>
        <v>0</v>
      </c>
    </row>
    <row r="95" spans="1:19">
      <c r="A95" s="12"/>
      <c r="B95" s="43"/>
      <c r="C95" s="220"/>
      <c r="D95" s="13" t="s">
        <v>336</v>
      </c>
      <c r="E95" s="218"/>
      <c r="F95" s="259">
        <v>410</v>
      </c>
      <c r="G95" s="259">
        <v>1010</v>
      </c>
      <c r="H95" s="245">
        <v>0</v>
      </c>
      <c r="I95" s="16"/>
      <c r="J95" s="219">
        <f>G95+H95-I95</f>
        <v>1010</v>
      </c>
      <c r="K95" s="4" t="s">
        <v>336</v>
      </c>
      <c r="L95" s="363">
        <v>1010</v>
      </c>
      <c r="M95" s="16"/>
      <c r="N95" s="16"/>
      <c r="O95" s="219">
        <f>L95+M95-N95</f>
        <v>1010</v>
      </c>
      <c r="P95" s="363">
        <v>1010</v>
      </c>
      <c r="Q95" s="16"/>
      <c r="R95" s="16"/>
      <c r="S95" s="219">
        <f>P95+Q95-R95</f>
        <v>1010</v>
      </c>
    </row>
    <row r="96" spans="1:19">
      <c r="A96" s="12"/>
      <c r="B96" s="43"/>
      <c r="C96" s="220"/>
      <c r="D96" s="13" t="s">
        <v>338</v>
      </c>
      <c r="E96" s="218"/>
      <c r="F96" s="259">
        <v>410</v>
      </c>
      <c r="G96" s="259">
        <v>1013.18</v>
      </c>
      <c r="H96" s="245">
        <v>0</v>
      </c>
      <c r="I96" s="16"/>
      <c r="J96" s="219">
        <f>G96+H96-I96</f>
        <v>1013.18</v>
      </c>
      <c r="K96" s="4"/>
      <c r="L96" s="363">
        <v>0</v>
      </c>
      <c r="M96" s="16"/>
      <c r="N96" s="16"/>
      <c r="O96" s="219">
        <f>L96+M96-N96</f>
        <v>0</v>
      </c>
      <c r="P96" s="363">
        <v>0</v>
      </c>
      <c r="Q96" s="16"/>
      <c r="R96" s="16"/>
      <c r="S96" s="219">
        <f>P96+Q96-R96</f>
        <v>0</v>
      </c>
    </row>
    <row r="97" spans="1:19">
      <c r="A97" s="12"/>
      <c r="B97" s="43"/>
      <c r="C97" s="220"/>
      <c r="D97" s="13"/>
      <c r="E97" s="218"/>
      <c r="F97" s="246"/>
      <c r="G97" s="246"/>
      <c r="H97" s="245"/>
      <c r="I97" s="16"/>
      <c r="J97" s="247"/>
      <c r="K97" s="4"/>
      <c r="L97" s="359"/>
      <c r="M97" s="16"/>
      <c r="N97" s="16"/>
      <c r="O97" s="247"/>
      <c r="P97" s="359"/>
      <c r="Q97" s="16"/>
      <c r="R97" s="16"/>
      <c r="S97" s="247"/>
    </row>
    <row r="98" spans="1:19" ht="109.9" customHeight="1">
      <c r="A98" s="20" t="s">
        <v>37</v>
      </c>
      <c r="B98" s="43"/>
      <c r="C98" s="216" t="s">
        <v>38</v>
      </c>
      <c r="D98" s="13" t="s">
        <v>335</v>
      </c>
      <c r="E98" s="218">
        <v>0</v>
      </c>
      <c r="F98" s="26">
        <v>0</v>
      </c>
      <c r="G98" s="26">
        <v>0</v>
      </c>
      <c r="H98" s="245"/>
      <c r="I98" s="16"/>
      <c r="J98" s="219">
        <f>G98+H98-I98</f>
        <v>0</v>
      </c>
      <c r="K98" s="4"/>
      <c r="L98" s="349">
        <v>0</v>
      </c>
      <c r="M98" s="16"/>
      <c r="N98" s="16"/>
      <c r="O98" s="219">
        <f>L98+M98-N98</f>
        <v>0</v>
      </c>
      <c r="P98" s="349">
        <v>0</v>
      </c>
      <c r="Q98" s="16"/>
      <c r="R98" s="16"/>
      <c r="S98" s="219">
        <f>P98+Q98-R98</f>
        <v>0</v>
      </c>
    </row>
    <row r="99" spans="1:19">
      <c r="A99" s="12"/>
      <c r="B99" s="43"/>
      <c r="C99" s="220"/>
      <c r="D99" s="13" t="s">
        <v>336</v>
      </c>
      <c r="E99" s="218"/>
      <c r="F99" s="26">
        <v>0</v>
      </c>
      <c r="G99" s="26">
        <v>0</v>
      </c>
      <c r="H99" s="245"/>
      <c r="I99" s="16"/>
      <c r="J99" s="219">
        <f>G99+H99-I99</f>
        <v>0</v>
      </c>
      <c r="K99" s="4" t="s">
        <v>336</v>
      </c>
      <c r="L99" s="349">
        <v>0</v>
      </c>
      <c r="M99" s="16"/>
      <c r="N99" s="16"/>
      <c r="O99" s="219">
        <f>L99+M99-N99</f>
        <v>0</v>
      </c>
      <c r="P99" s="349">
        <v>0</v>
      </c>
      <c r="Q99" s="16"/>
      <c r="R99" s="16"/>
      <c r="S99" s="219">
        <f>P99+Q99-R99</f>
        <v>0</v>
      </c>
    </row>
    <row r="100" spans="1:19">
      <c r="A100" s="12"/>
      <c r="B100" s="43"/>
      <c r="C100" s="220"/>
      <c r="D100" s="13" t="s">
        <v>338</v>
      </c>
      <c r="E100" s="218"/>
      <c r="F100" s="26">
        <f>SUM(F98:F99)</f>
        <v>0</v>
      </c>
      <c r="G100" s="26">
        <f>SUM(G98:G99)</f>
        <v>0</v>
      </c>
      <c r="H100" s="245"/>
      <c r="I100" s="16"/>
      <c r="J100" s="219">
        <f>G100+H100-I100</f>
        <v>0</v>
      </c>
      <c r="K100" s="4"/>
      <c r="L100" s="349">
        <f>SUM(L98:L99)</f>
        <v>0</v>
      </c>
      <c r="M100" s="16"/>
      <c r="N100" s="16"/>
      <c r="O100" s="219">
        <f>L100+M100-N100</f>
        <v>0</v>
      </c>
      <c r="P100" s="349">
        <f>SUM(P98:P99)</f>
        <v>0</v>
      </c>
      <c r="Q100" s="16"/>
      <c r="R100" s="16"/>
      <c r="S100" s="219">
        <f>P100+Q100-R100</f>
        <v>0</v>
      </c>
    </row>
    <row r="101" spans="1:19">
      <c r="A101" s="12"/>
      <c r="B101" s="43"/>
      <c r="C101" s="220"/>
      <c r="D101" s="13"/>
      <c r="E101" s="218"/>
      <c r="F101" s="246"/>
      <c r="G101" s="246" t="s">
        <v>2</v>
      </c>
      <c r="H101" s="245"/>
      <c r="I101" s="16"/>
      <c r="J101" s="247"/>
      <c r="K101" s="4"/>
      <c r="L101" s="359"/>
      <c r="M101" s="16"/>
      <c r="N101" s="16"/>
      <c r="O101" s="247"/>
      <c r="P101" s="359"/>
      <c r="Q101" s="16"/>
      <c r="R101" s="16"/>
      <c r="S101" s="247"/>
    </row>
    <row r="102" spans="1:19" ht="138" customHeight="1">
      <c r="A102" s="20" t="s">
        <v>39</v>
      </c>
      <c r="B102" s="43"/>
      <c r="C102" s="216" t="s">
        <v>40</v>
      </c>
      <c r="D102" s="13" t="s">
        <v>335</v>
      </c>
      <c r="E102" s="218">
        <v>0</v>
      </c>
      <c r="F102" s="26">
        <v>30715.95</v>
      </c>
      <c r="G102" s="26">
        <v>134047.28</v>
      </c>
      <c r="H102" s="245"/>
      <c r="I102" s="16"/>
      <c r="J102" s="219">
        <f>G102+H102-I102</f>
        <v>134047.28</v>
      </c>
      <c r="K102" s="4"/>
      <c r="L102" s="349">
        <v>0</v>
      </c>
      <c r="M102" s="16"/>
      <c r="N102" s="16"/>
      <c r="O102" s="219">
        <f>L102+M102-N102</f>
        <v>0</v>
      </c>
      <c r="P102" s="349">
        <v>0</v>
      </c>
      <c r="Q102" s="16"/>
      <c r="R102" s="16"/>
      <c r="S102" s="219">
        <f>P102+Q102-R102</f>
        <v>0</v>
      </c>
    </row>
    <row r="103" spans="1:19">
      <c r="A103" s="12"/>
      <c r="B103" s="43"/>
      <c r="C103" s="220"/>
      <c r="D103" s="13" t="s">
        <v>336</v>
      </c>
      <c r="E103" s="218"/>
      <c r="F103" s="26">
        <v>369979.20999999996</v>
      </c>
      <c r="G103" s="26">
        <v>211987.08999999997</v>
      </c>
      <c r="H103" s="245">
        <v>0</v>
      </c>
      <c r="I103" s="245">
        <v>0</v>
      </c>
      <c r="J103" s="219">
        <f>G103+H103-I103</f>
        <v>211987.08999999997</v>
      </c>
      <c r="K103" s="4" t="s">
        <v>336</v>
      </c>
      <c r="L103" s="349">
        <v>207656.08</v>
      </c>
      <c r="M103" s="245">
        <v>0</v>
      </c>
      <c r="N103" s="16"/>
      <c r="O103" s="219">
        <f>L103+M103-N103</f>
        <v>207656.08</v>
      </c>
      <c r="P103" s="349">
        <v>207657.46</v>
      </c>
      <c r="Q103" s="16"/>
      <c r="R103" s="16"/>
      <c r="S103" s="219">
        <f>P103+Q103-R103</f>
        <v>207657.46</v>
      </c>
    </row>
    <row r="104" spans="1:19">
      <c r="A104" s="12"/>
      <c r="B104" s="43"/>
      <c r="C104" s="220"/>
      <c r="D104" s="13" t="s">
        <v>338</v>
      </c>
      <c r="E104" s="218"/>
      <c r="F104" s="26">
        <v>400695.16</v>
      </c>
      <c r="G104" s="26">
        <v>346034.37</v>
      </c>
      <c r="H104" s="245">
        <v>0</v>
      </c>
      <c r="I104" s="245">
        <v>0</v>
      </c>
      <c r="J104" s="219">
        <f>G104+H104-I104</f>
        <v>346034.37</v>
      </c>
      <c r="K104" s="4"/>
      <c r="L104" s="349">
        <v>0</v>
      </c>
      <c r="M104" s="16"/>
      <c r="N104" s="16"/>
      <c r="O104" s="219">
        <f>L104+M104-N104</f>
        <v>0</v>
      </c>
      <c r="P104" s="349">
        <v>0</v>
      </c>
      <c r="Q104" s="16"/>
      <c r="R104" s="16"/>
      <c r="S104" s="219">
        <f>P104+Q104-R104</f>
        <v>0</v>
      </c>
    </row>
    <row r="105" spans="1:19">
      <c r="A105" s="12"/>
      <c r="B105" s="43"/>
      <c r="C105" s="224"/>
      <c r="D105" s="23"/>
      <c r="E105" s="225"/>
      <c r="F105" s="251"/>
      <c r="G105" s="251"/>
      <c r="H105" s="16"/>
      <c r="I105" s="16"/>
      <c r="J105" s="252"/>
      <c r="K105" s="253"/>
      <c r="L105" s="361"/>
      <c r="M105" s="16"/>
      <c r="N105" s="16"/>
      <c r="O105" s="252"/>
      <c r="P105" s="361"/>
      <c r="Q105" s="16"/>
      <c r="R105" s="16"/>
      <c r="S105" s="252"/>
    </row>
    <row r="106" spans="1:19" s="227" customFormat="1" ht="69" customHeight="1">
      <c r="A106" s="378" t="s">
        <v>41</v>
      </c>
      <c r="B106" s="379"/>
      <c r="C106" s="224" t="s">
        <v>30</v>
      </c>
      <c r="D106" s="9" t="s">
        <v>335</v>
      </c>
      <c r="E106" s="225">
        <f>+E86+E90+E94+E98+E102</f>
        <v>0</v>
      </c>
      <c r="F106" s="30">
        <f>F102+F98+F94+F90+F86</f>
        <v>30715.95</v>
      </c>
      <c r="G106" s="30">
        <f t="shared" ref="G106:J108" si="6">G102+G98+G94+G90+G86</f>
        <v>135554.35</v>
      </c>
      <c r="H106" s="226">
        <f t="shared" si="6"/>
        <v>0</v>
      </c>
      <c r="I106" s="226">
        <f t="shared" si="6"/>
        <v>0</v>
      </c>
      <c r="J106" s="226">
        <f t="shared" si="6"/>
        <v>135554.35</v>
      </c>
      <c r="K106" s="27"/>
      <c r="L106" s="355">
        <f t="shared" ref="L106:S106" si="7">L102+L98+L94+L90+L86</f>
        <v>0</v>
      </c>
      <c r="M106" s="226">
        <f t="shared" si="7"/>
        <v>0</v>
      </c>
      <c r="N106" s="226">
        <f t="shared" si="7"/>
        <v>0</v>
      </c>
      <c r="O106" s="226">
        <f t="shared" si="7"/>
        <v>0</v>
      </c>
      <c r="P106" s="355">
        <f t="shared" si="7"/>
        <v>0</v>
      </c>
      <c r="Q106" s="226">
        <f t="shared" si="7"/>
        <v>0</v>
      </c>
      <c r="R106" s="226">
        <f t="shared" si="7"/>
        <v>0</v>
      </c>
      <c r="S106" s="226">
        <f t="shared" si="7"/>
        <v>0</v>
      </c>
    </row>
    <row r="107" spans="1:19" s="227" customFormat="1">
      <c r="A107" s="42"/>
      <c r="B107" s="43"/>
      <c r="C107" s="224"/>
      <c r="D107" s="9" t="s">
        <v>336</v>
      </c>
      <c r="E107" s="225"/>
      <c r="F107" s="30">
        <f>F103+F99+F95+F91+F87</f>
        <v>371889.20999999996</v>
      </c>
      <c r="G107" s="30">
        <f t="shared" si="6"/>
        <v>214597.08999999997</v>
      </c>
      <c r="H107" s="226">
        <f t="shared" si="6"/>
        <v>0</v>
      </c>
      <c r="I107" s="226">
        <f t="shared" si="6"/>
        <v>0</v>
      </c>
      <c r="J107" s="226">
        <f t="shared" si="6"/>
        <v>214597.08999999997</v>
      </c>
      <c r="K107" s="27" t="s">
        <v>336</v>
      </c>
      <c r="L107" s="355">
        <f t="shared" ref="L107:S107" si="8">L103+L99+L95+L91+L87</f>
        <v>210266.08</v>
      </c>
      <c r="M107" s="226">
        <f t="shared" si="8"/>
        <v>0</v>
      </c>
      <c r="N107" s="226">
        <f t="shared" si="8"/>
        <v>0</v>
      </c>
      <c r="O107" s="226">
        <f t="shared" si="8"/>
        <v>210266.08</v>
      </c>
      <c r="P107" s="355">
        <f t="shared" si="8"/>
        <v>210267.46</v>
      </c>
      <c r="Q107" s="226">
        <f t="shared" si="8"/>
        <v>0</v>
      </c>
      <c r="R107" s="226">
        <f t="shared" si="8"/>
        <v>0</v>
      </c>
      <c r="S107" s="226">
        <f t="shared" si="8"/>
        <v>210267.46</v>
      </c>
    </row>
    <row r="108" spans="1:19" s="227" customFormat="1">
      <c r="A108" s="42"/>
      <c r="B108" s="43"/>
      <c r="C108" s="224"/>
      <c r="D108" s="9" t="s">
        <v>338</v>
      </c>
      <c r="E108" s="225"/>
      <c r="F108" s="30">
        <f>F104+F100+F96+F92+F88</f>
        <v>402605.16</v>
      </c>
      <c r="G108" s="30">
        <f t="shared" si="6"/>
        <v>350151.44</v>
      </c>
      <c r="H108" s="226">
        <f t="shared" si="6"/>
        <v>0</v>
      </c>
      <c r="I108" s="226">
        <f t="shared" si="6"/>
        <v>0</v>
      </c>
      <c r="J108" s="226">
        <f>J104+J100+J96+J92+J88</f>
        <v>350151.44</v>
      </c>
      <c r="K108" s="27"/>
      <c r="L108" s="355">
        <v>0</v>
      </c>
      <c r="M108" s="226">
        <f>M104+M100+M96+M92+M88</f>
        <v>0</v>
      </c>
      <c r="N108" s="226">
        <f>N104+N100+N96+N92+N88</f>
        <v>0</v>
      </c>
      <c r="O108" s="226">
        <v>0</v>
      </c>
      <c r="P108" s="355">
        <v>0</v>
      </c>
      <c r="Q108" s="226">
        <f>Q104+Q100+Q96+Q92+Q88</f>
        <v>0</v>
      </c>
      <c r="R108" s="226">
        <f>R104+R100+R96+R92+R88</f>
        <v>0</v>
      </c>
      <c r="S108" s="226">
        <v>0</v>
      </c>
    </row>
    <row r="109" spans="1:19">
      <c r="A109" s="380"/>
      <c r="B109" s="381"/>
      <c r="C109" s="228"/>
      <c r="D109" s="15"/>
      <c r="E109" s="229"/>
      <c r="F109" s="230"/>
      <c r="G109" s="230"/>
      <c r="H109" s="223"/>
      <c r="I109" s="223"/>
      <c r="J109" s="231"/>
      <c r="K109" s="31"/>
      <c r="L109" s="356"/>
      <c r="M109" s="223"/>
      <c r="N109" s="223"/>
      <c r="O109" s="231"/>
      <c r="P109" s="356"/>
      <c r="Q109" s="223"/>
      <c r="R109" s="223"/>
      <c r="S109" s="231"/>
    </row>
    <row r="110" spans="1:19">
      <c r="A110" s="12"/>
      <c r="B110" s="43"/>
      <c r="C110" s="220"/>
      <c r="D110" s="13"/>
      <c r="E110" s="218"/>
      <c r="F110" s="246"/>
      <c r="G110" s="246"/>
      <c r="H110" s="16"/>
      <c r="I110" s="16"/>
      <c r="J110" s="247"/>
      <c r="K110" s="4"/>
      <c r="L110" s="359"/>
      <c r="M110" s="16"/>
      <c r="N110" s="16"/>
      <c r="O110" s="247"/>
      <c r="P110" s="359"/>
      <c r="Q110" s="16"/>
      <c r="R110" s="16"/>
      <c r="S110" s="247"/>
    </row>
    <row r="111" spans="1:19" ht="62.25" thickBot="1">
      <c r="A111" s="233"/>
      <c r="B111" s="45"/>
      <c r="C111" s="234"/>
      <c r="D111" s="235"/>
      <c r="E111" s="260"/>
      <c r="F111" s="261"/>
      <c r="G111" s="261"/>
      <c r="H111" s="237"/>
      <c r="I111" s="237"/>
      <c r="J111" s="262"/>
      <c r="K111" s="236"/>
      <c r="L111" s="364"/>
      <c r="M111" s="237"/>
      <c r="N111" s="237"/>
      <c r="O111" s="262"/>
      <c r="P111" s="364"/>
      <c r="Q111" s="237"/>
      <c r="R111" s="237"/>
      <c r="S111" s="262"/>
    </row>
    <row r="112" spans="1:19" ht="63" thickTop="1" thickBot="1">
      <c r="A112" s="376" t="s">
        <v>42</v>
      </c>
      <c r="B112" s="377"/>
      <c r="C112" s="240" t="s">
        <v>43</v>
      </c>
      <c r="D112" s="239"/>
      <c r="E112" s="263"/>
      <c r="F112" s="264"/>
      <c r="G112" s="264"/>
      <c r="H112" s="237"/>
      <c r="I112" s="237"/>
      <c r="J112" s="265"/>
      <c r="K112" s="244"/>
      <c r="L112" s="365"/>
      <c r="M112" s="237"/>
      <c r="N112" s="237"/>
      <c r="O112" s="265"/>
      <c r="P112" s="365"/>
      <c r="Q112" s="237"/>
      <c r="R112" s="237"/>
      <c r="S112" s="265"/>
    </row>
    <row r="113" spans="1:19" ht="62.25" thickTop="1">
      <c r="A113" s="12"/>
      <c r="B113" s="43"/>
      <c r="C113" s="216"/>
      <c r="D113" s="9"/>
      <c r="E113" s="225"/>
      <c r="F113" s="251"/>
      <c r="G113" s="251"/>
      <c r="H113" s="16"/>
      <c r="I113" s="16"/>
      <c r="J113" s="252"/>
      <c r="K113" s="27"/>
      <c r="L113" s="361"/>
      <c r="M113" s="16"/>
      <c r="N113" s="16"/>
      <c r="O113" s="252"/>
      <c r="P113" s="361"/>
      <c r="Q113" s="16"/>
      <c r="R113" s="16"/>
      <c r="S113" s="252"/>
    </row>
    <row r="114" spans="1:19">
      <c r="A114" s="382"/>
      <c r="B114" s="379"/>
      <c r="C114" s="220"/>
      <c r="D114" s="13"/>
      <c r="E114" s="218"/>
      <c r="F114" s="246"/>
      <c r="G114" s="246"/>
      <c r="H114" s="16"/>
      <c r="I114" s="16"/>
      <c r="J114" s="247"/>
      <c r="K114" s="4"/>
      <c r="L114" s="359"/>
      <c r="M114" s="16"/>
      <c r="N114" s="16"/>
      <c r="O114" s="247"/>
      <c r="P114" s="359"/>
      <c r="Q114" s="16"/>
      <c r="R114" s="16"/>
      <c r="S114" s="247"/>
    </row>
    <row r="115" spans="1:19" ht="123">
      <c r="A115" s="20" t="s">
        <v>44</v>
      </c>
      <c r="B115" s="43"/>
      <c r="C115" s="216" t="s">
        <v>45</v>
      </c>
      <c r="D115" s="13" t="s">
        <v>335</v>
      </c>
      <c r="E115" s="218">
        <v>0</v>
      </c>
      <c r="F115" s="26">
        <v>0</v>
      </c>
      <c r="G115" s="26">
        <v>0</v>
      </c>
      <c r="H115" s="16"/>
      <c r="I115" s="16"/>
      <c r="J115" s="219">
        <f>G115+H115-I115</f>
        <v>0</v>
      </c>
      <c r="K115" s="4"/>
      <c r="L115" s="349">
        <v>0</v>
      </c>
      <c r="M115" s="16"/>
      <c r="N115" s="16"/>
      <c r="O115" s="219">
        <f>L115+M115-N115</f>
        <v>0</v>
      </c>
      <c r="P115" s="349">
        <v>0</v>
      </c>
      <c r="Q115" s="16"/>
      <c r="R115" s="16"/>
      <c r="S115" s="219">
        <f>P115+Q115-R115</f>
        <v>0</v>
      </c>
    </row>
    <row r="116" spans="1:19">
      <c r="A116" s="20"/>
      <c r="B116" s="43"/>
      <c r="C116" s="216"/>
      <c r="D116" s="13" t="s">
        <v>336</v>
      </c>
      <c r="E116" s="218"/>
      <c r="F116" s="26">
        <v>0</v>
      </c>
      <c r="G116" s="26">
        <v>0</v>
      </c>
      <c r="H116" s="16"/>
      <c r="I116" s="16"/>
      <c r="J116" s="219">
        <f>G116+H116-I116</f>
        <v>0</v>
      </c>
      <c r="K116" s="4" t="s">
        <v>336</v>
      </c>
      <c r="L116" s="349">
        <v>0</v>
      </c>
      <c r="M116" s="16"/>
      <c r="N116" s="16"/>
      <c r="O116" s="219">
        <f>L116+M116-N116</f>
        <v>0</v>
      </c>
      <c r="P116" s="349">
        <v>0</v>
      </c>
      <c r="Q116" s="16"/>
      <c r="R116" s="16"/>
      <c r="S116" s="219">
        <f>P116+Q116-R116</f>
        <v>0</v>
      </c>
    </row>
    <row r="117" spans="1:19">
      <c r="A117" s="12"/>
      <c r="B117" s="43"/>
      <c r="C117" s="220"/>
      <c r="D117" s="13" t="s">
        <v>338</v>
      </c>
      <c r="E117" s="218"/>
      <c r="F117" s="26">
        <f>SUM(F115:F116)</f>
        <v>0</v>
      </c>
      <c r="G117" s="26">
        <f>SUM(G115:G116)</f>
        <v>0</v>
      </c>
      <c r="H117" s="16"/>
      <c r="I117" s="16"/>
      <c r="J117" s="219">
        <f>G117+H117-I117</f>
        <v>0</v>
      </c>
      <c r="K117" s="4"/>
      <c r="L117" s="349">
        <f>SUM(L115:L116)</f>
        <v>0</v>
      </c>
      <c r="M117" s="16"/>
      <c r="N117" s="16"/>
      <c r="O117" s="219">
        <f>L117+M117-N117</f>
        <v>0</v>
      </c>
      <c r="P117" s="349">
        <f>SUM(P115:P116)</f>
        <v>0</v>
      </c>
      <c r="Q117" s="16"/>
      <c r="R117" s="16"/>
      <c r="S117" s="219">
        <f>P117+Q117-R117</f>
        <v>0</v>
      </c>
    </row>
    <row r="118" spans="1:19">
      <c r="A118" s="12"/>
      <c r="B118" s="43"/>
      <c r="C118" s="220"/>
      <c r="D118" s="13"/>
      <c r="E118" s="218"/>
      <c r="F118" s="246"/>
      <c r="G118" s="246"/>
      <c r="H118" s="16"/>
      <c r="I118" s="16"/>
      <c r="J118" s="247"/>
      <c r="K118" s="4"/>
      <c r="L118" s="359"/>
      <c r="M118" s="16"/>
      <c r="N118" s="16"/>
      <c r="O118" s="247"/>
      <c r="P118" s="359"/>
      <c r="Q118" s="16"/>
      <c r="R118" s="16"/>
      <c r="S118" s="247"/>
    </row>
    <row r="119" spans="1:19" ht="126" customHeight="1">
      <c r="A119" s="20" t="s">
        <v>46</v>
      </c>
      <c r="B119" s="43"/>
      <c r="C119" s="216" t="s">
        <v>47</v>
      </c>
      <c r="D119" s="13" t="s">
        <v>335</v>
      </c>
      <c r="E119" s="218">
        <v>0</v>
      </c>
      <c r="F119" s="26">
        <v>0</v>
      </c>
      <c r="G119" s="26">
        <v>0</v>
      </c>
      <c r="H119" s="16"/>
      <c r="I119" s="16"/>
      <c r="J119" s="219">
        <f>G119+H119-I119</f>
        <v>0</v>
      </c>
      <c r="K119" s="4"/>
      <c r="L119" s="349">
        <v>0</v>
      </c>
      <c r="M119" s="16"/>
      <c r="N119" s="16"/>
      <c r="O119" s="219">
        <f>L119+M119-N119</f>
        <v>0</v>
      </c>
      <c r="P119" s="349">
        <v>0</v>
      </c>
      <c r="Q119" s="16"/>
      <c r="R119" s="16"/>
      <c r="S119" s="219">
        <f>P119+Q119-R119</f>
        <v>0</v>
      </c>
    </row>
    <row r="120" spans="1:19" ht="69.75" customHeight="1">
      <c r="A120" s="20"/>
      <c r="B120" s="43"/>
      <c r="C120" s="216"/>
      <c r="D120" s="13" t="s">
        <v>336</v>
      </c>
      <c r="E120" s="218"/>
      <c r="F120" s="26">
        <v>0</v>
      </c>
      <c r="G120" s="26">
        <v>697683</v>
      </c>
      <c r="H120" s="245">
        <v>0</v>
      </c>
      <c r="I120" s="16"/>
      <c r="J120" s="219">
        <f>G120+H120-I120</f>
        <v>697683</v>
      </c>
      <c r="K120" s="4" t="s">
        <v>336</v>
      </c>
      <c r="L120" s="349">
        <v>502244</v>
      </c>
      <c r="M120" s="16">
        <v>0</v>
      </c>
      <c r="N120" s="16"/>
      <c r="O120" s="219">
        <f>L120+M120-N120</f>
        <v>502244</v>
      </c>
      <c r="P120" s="349">
        <v>561994</v>
      </c>
      <c r="Q120" s="245">
        <v>0</v>
      </c>
      <c r="R120" s="16"/>
      <c r="S120" s="219">
        <f>P120+Q120-R120</f>
        <v>561994</v>
      </c>
    </row>
    <row r="121" spans="1:19" ht="77.25" customHeight="1">
      <c r="A121" s="12"/>
      <c r="B121" s="43"/>
      <c r="C121" s="220"/>
      <c r="D121" s="13" t="s">
        <v>338</v>
      </c>
      <c r="E121" s="218"/>
      <c r="F121" s="26">
        <f>SUM(F119:F120)</f>
        <v>0</v>
      </c>
      <c r="G121" s="26">
        <v>697683</v>
      </c>
      <c r="H121" s="245">
        <v>0</v>
      </c>
      <c r="I121" s="16"/>
      <c r="J121" s="219">
        <f>G121+H121-I121</f>
        <v>697683</v>
      </c>
      <c r="K121" s="4"/>
      <c r="L121" s="349">
        <f>SUM(L119:L120)</f>
        <v>502244</v>
      </c>
      <c r="M121" s="16"/>
      <c r="N121" s="16"/>
      <c r="O121" s="219">
        <f>L121+M121-N121</f>
        <v>502244</v>
      </c>
      <c r="P121" s="349">
        <f>SUM(P119:P120)</f>
        <v>561994</v>
      </c>
      <c r="Q121" s="16"/>
      <c r="R121" s="16"/>
      <c r="S121" s="219">
        <f>P121+Q121-R121</f>
        <v>561994</v>
      </c>
    </row>
    <row r="122" spans="1:19">
      <c r="A122" s="12"/>
      <c r="B122" s="43"/>
      <c r="C122" s="220"/>
      <c r="D122" s="13"/>
      <c r="E122" s="218"/>
      <c r="F122" s="246"/>
      <c r="G122" s="246"/>
      <c r="H122" s="16"/>
      <c r="I122" s="16"/>
      <c r="J122" s="247"/>
      <c r="K122" s="4"/>
      <c r="L122" s="359"/>
      <c r="M122" s="16"/>
      <c r="N122" s="16"/>
      <c r="O122" s="247"/>
      <c r="P122" s="359"/>
      <c r="Q122" s="16"/>
      <c r="R122" s="16"/>
      <c r="S122" s="247"/>
    </row>
    <row r="123" spans="1:19" ht="190.5" customHeight="1">
      <c r="A123" s="20" t="s">
        <v>48</v>
      </c>
      <c r="B123" s="43"/>
      <c r="C123" s="216" t="s">
        <v>49</v>
      </c>
      <c r="D123" s="13" t="s">
        <v>335</v>
      </c>
      <c r="E123" s="218">
        <v>0</v>
      </c>
      <c r="F123" s="26">
        <v>0</v>
      </c>
      <c r="G123" s="26">
        <v>0</v>
      </c>
      <c r="H123" s="16"/>
      <c r="I123" s="16"/>
      <c r="J123" s="219">
        <f>G123+H123-I123</f>
        <v>0</v>
      </c>
      <c r="K123" s="4"/>
      <c r="L123" s="349">
        <v>0</v>
      </c>
      <c r="M123" s="16"/>
      <c r="N123" s="16"/>
      <c r="O123" s="219">
        <f>L123+M123-N123</f>
        <v>0</v>
      </c>
      <c r="P123" s="349">
        <v>0</v>
      </c>
      <c r="Q123" s="16"/>
      <c r="R123" s="16"/>
      <c r="S123" s="219">
        <f>P123+Q123-R123</f>
        <v>0</v>
      </c>
    </row>
    <row r="124" spans="1:19">
      <c r="A124" s="20"/>
      <c r="B124" s="43"/>
      <c r="C124" s="216"/>
      <c r="D124" s="13" t="s">
        <v>336</v>
      </c>
      <c r="E124" s="218"/>
      <c r="F124" s="26">
        <v>715517.22</v>
      </c>
      <c r="G124" s="26">
        <v>0</v>
      </c>
      <c r="H124" s="16"/>
      <c r="I124" s="245">
        <v>0</v>
      </c>
      <c r="J124" s="219">
        <f>G124+H124-I124</f>
        <v>0</v>
      </c>
      <c r="K124" s="4" t="s">
        <v>336</v>
      </c>
      <c r="L124" s="349">
        <v>0</v>
      </c>
      <c r="M124" s="16"/>
      <c r="N124" s="245">
        <v>0</v>
      </c>
      <c r="O124" s="219">
        <f>L124+M124-N124</f>
        <v>0</v>
      </c>
      <c r="P124" s="219">
        <f>M124+N124-O124</f>
        <v>0</v>
      </c>
      <c r="Q124" s="16"/>
      <c r="R124" s="245">
        <v>0</v>
      </c>
      <c r="S124" s="219">
        <f>P124+Q124-R124</f>
        <v>0</v>
      </c>
    </row>
    <row r="125" spans="1:19">
      <c r="A125" s="12"/>
      <c r="B125" s="43"/>
      <c r="C125" s="220"/>
      <c r="D125" s="13" t="s">
        <v>338</v>
      </c>
      <c r="E125" s="218"/>
      <c r="F125" s="26">
        <f>SUM(F123:F124)</f>
        <v>715517.22</v>
      </c>
      <c r="G125" s="26">
        <v>0</v>
      </c>
      <c r="H125" s="16"/>
      <c r="I125" s="245">
        <v>0</v>
      </c>
      <c r="J125" s="219">
        <f>G125+H125-I125</f>
        <v>0</v>
      </c>
      <c r="K125" s="4"/>
      <c r="L125" s="349">
        <v>0</v>
      </c>
      <c r="M125" s="16"/>
      <c r="N125" s="16"/>
      <c r="O125" s="219">
        <f>L125+M125-N125</f>
        <v>0</v>
      </c>
      <c r="P125" s="349">
        <v>0</v>
      </c>
      <c r="Q125" s="16"/>
      <c r="R125" s="16"/>
      <c r="S125" s="219">
        <f>P125+Q125-R125</f>
        <v>0</v>
      </c>
    </row>
    <row r="126" spans="1:19">
      <c r="A126" s="12"/>
      <c r="B126" s="43"/>
      <c r="C126" s="220"/>
      <c r="D126" s="13"/>
      <c r="E126" s="218"/>
      <c r="F126" s="246"/>
      <c r="G126" s="246"/>
      <c r="H126" s="16"/>
      <c r="I126" s="16"/>
      <c r="J126" s="247"/>
      <c r="K126" s="4"/>
      <c r="L126" s="359"/>
      <c r="M126" s="16"/>
      <c r="N126" s="16"/>
      <c r="O126" s="247"/>
      <c r="P126" s="359"/>
      <c r="Q126" s="16"/>
      <c r="R126" s="16"/>
      <c r="S126" s="247"/>
    </row>
    <row r="127" spans="1:19" ht="165" customHeight="1">
      <c r="A127" s="20" t="s">
        <v>50</v>
      </c>
      <c r="B127" s="43"/>
      <c r="C127" s="216" t="s">
        <v>51</v>
      </c>
      <c r="D127" s="13" t="s">
        <v>335</v>
      </c>
      <c r="E127" s="218">
        <v>0</v>
      </c>
      <c r="F127" s="26">
        <v>0</v>
      </c>
      <c r="G127" s="26">
        <v>0</v>
      </c>
      <c r="H127" s="16"/>
      <c r="I127" s="16"/>
      <c r="J127" s="219">
        <f>G127+H127-I127</f>
        <v>0</v>
      </c>
      <c r="K127" s="4"/>
      <c r="L127" s="349">
        <v>0</v>
      </c>
      <c r="M127" s="16"/>
      <c r="N127" s="16"/>
      <c r="O127" s="219">
        <f>L127+M127-N127</f>
        <v>0</v>
      </c>
      <c r="P127" s="349">
        <v>0</v>
      </c>
      <c r="Q127" s="16"/>
      <c r="R127" s="16"/>
      <c r="S127" s="219">
        <f>P127+Q127-R127</f>
        <v>0</v>
      </c>
    </row>
    <row r="128" spans="1:19">
      <c r="A128" s="12"/>
      <c r="B128" s="43"/>
      <c r="C128" s="220"/>
      <c r="D128" s="13" t="s">
        <v>336</v>
      </c>
      <c r="E128" s="218"/>
      <c r="F128" s="26">
        <v>0</v>
      </c>
      <c r="G128" s="26">
        <v>0</v>
      </c>
      <c r="H128" s="16"/>
      <c r="I128" s="16"/>
      <c r="J128" s="219">
        <f>G128+H128-I128</f>
        <v>0</v>
      </c>
      <c r="K128" s="4" t="s">
        <v>336</v>
      </c>
      <c r="L128" s="349">
        <v>0</v>
      </c>
      <c r="M128" s="16"/>
      <c r="N128" s="16"/>
      <c r="O128" s="219">
        <f>L128+M128-N128</f>
        <v>0</v>
      </c>
      <c r="P128" s="349">
        <v>0</v>
      </c>
      <c r="Q128" s="16"/>
      <c r="R128" s="16"/>
      <c r="S128" s="219">
        <f>P128+Q128-R128</f>
        <v>0</v>
      </c>
    </row>
    <row r="129" spans="1:19">
      <c r="A129" s="12"/>
      <c r="B129" s="43"/>
      <c r="C129" s="220"/>
      <c r="D129" s="13" t="s">
        <v>338</v>
      </c>
      <c r="E129" s="218"/>
      <c r="F129" s="26">
        <f>SUM(F127:F128)</f>
        <v>0</v>
      </c>
      <c r="G129" s="26">
        <f>SUM(G127:G128)</f>
        <v>0</v>
      </c>
      <c r="H129" s="16"/>
      <c r="I129" s="16"/>
      <c r="J129" s="219">
        <f>G129+H129-I129</f>
        <v>0</v>
      </c>
      <c r="K129" s="4"/>
      <c r="L129" s="349">
        <f>SUM(L127:L128)</f>
        <v>0</v>
      </c>
      <c r="M129" s="16"/>
      <c r="N129" s="16"/>
      <c r="O129" s="219">
        <f>L129+M129-N129</f>
        <v>0</v>
      </c>
      <c r="P129" s="349">
        <f>SUM(P127:P128)</f>
        <v>0</v>
      </c>
      <c r="Q129" s="16"/>
      <c r="R129" s="16"/>
      <c r="S129" s="219">
        <f>P129+Q129-R129</f>
        <v>0</v>
      </c>
    </row>
    <row r="130" spans="1:19">
      <c r="A130" s="12"/>
      <c r="B130" s="43"/>
      <c r="C130" s="220"/>
      <c r="D130" s="13"/>
      <c r="E130" s="218"/>
      <c r="F130" s="246"/>
      <c r="G130" s="246"/>
      <c r="H130" s="16"/>
      <c r="I130" s="16"/>
      <c r="J130" s="247"/>
      <c r="K130" s="4"/>
      <c r="L130" s="359"/>
      <c r="M130" s="16"/>
      <c r="N130" s="16"/>
      <c r="O130" s="247"/>
      <c r="P130" s="359"/>
      <c r="Q130" s="16"/>
      <c r="R130" s="16"/>
      <c r="S130" s="247"/>
    </row>
    <row r="131" spans="1:19" ht="119.25" customHeight="1">
      <c r="A131" s="20" t="s">
        <v>52</v>
      </c>
      <c r="B131" s="43"/>
      <c r="C131" s="216" t="s">
        <v>53</v>
      </c>
      <c r="D131" s="13" t="s">
        <v>335</v>
      </c>
      <c r="E131" s="218">
        <v>0</v>
      </c>
      <c r="F131" s="26">
        <v>0</v>
      </c>
      <c r="G131" s="26">
        <v>2.5</v>
      </c>
      <c r="H131" s="16"/>
      <c r="I131" s="16"/>
      <c r="J131" s="219">
        <f>G131+H131-I131</f>
        <v>2.5</v>
      </c>
      <c r="K131" s="4"/>
      <c r="L131" s="349">
        <v>0</v>
      </c>
      <c r="M131" s="16"/>
      <c r="N131" s="16"/>
      <c r="O131" s="219">
        <f>L131+M131-N131</f>
        <v>0</v>
      </c>
      <c r="P131" s="349">
        <v>0</v>
      </c>
      <c r="Q131" s="16"/>
      <c r="R131" s="16"/>
      <c r="S131" s="219">
        <f>P131+Q131-R131</f>
        <v>0</v>
      </c>
    </row>
    <row r="132" spans="1:19">
      <c r="A132" s="12"/>
      <c r="B132" s="43"/>
      <c r="C132" s="220"/>
      <c r="D132" s="13" t="s">
        <v>336</v>
      </c>
      <c r="E132" s="218"/>
      <c r="F132" s="26">
        <v>0</v>
      </c>
      <c r="G132" s="26">
        <v>135000</v>
      </c>
      <c r="H132" s="245">
        <v>0</v>
      </c>
      <c r="I132" s="16">
        <v>0</v>
      </c>
      <c r="J132" s="219">
        <f>G132+H132-I132</f>
        <v>135000</v>
      </c>
      <c r="K132" s="4" t="s">
        <v>336</v>
      </c>
      <c r="L132" s="349">
        <v>0</v>
      </c>
      <c r="M132" s="245">
        <v>0</v>
      </c>
      <c r="N132" s="245">
        <v>0</v>
      </c>
      <c r="O132" s="219">
        <f>L132+M132-N132</f>
        <v>0</v>
      </c>
      <c r="P132" s="349">
        <v>0</v>
      </c>
      <c r="Q132" s="16"/>
      <c r="R132" s="16"/>
      <c r="S132" s="219">
        <f>P132+Q132-R132</f>
        <v>0</v>
      </c>
    </row>
    <row r="133" spans="1:19">
      <c r="A133" s="12"/>
      <c r="B133" s="43"/>
      <c r="C133" s="220"/>
      <c r="D133" s="13" t="s">
        <v>338</v>
      </c>
      <c r="E133" s="218"/>
      <c r="F133" s="26">
        <f>SUM(F131:F132)</f>
        <v>0</v>
      </c>
      <c r="G133" s="26">
        <v>135002.5</v>
      </c>
      <c r="H133" s="245">
        <v>0</v>
      </c>
      <c r="I133" s="16">
        <v>0</v>
      </c>
      <c r="J133" s="219">
        <f>G133+H133-I133</f>
        <v>135002.5</v>
      </c>
      <c r="K133" s="4"/>
      <c r="L133" s="349">
        <v>0</v>
      </c>
      <c r="M133" s="16"/>
      <c r="N133" s="16"/>
      <c r="O133" s="219">
        <v>0</v>
      </c>
      <c r="P133" s="349">
        <f>SUM(P131:P132)</f>
        <v>0</v>
      </c>
      <c r="Q133" s="16"/>
      <c r="R133" s="16"/>
      <c r="S133" s="219">
        <f>P133+Q133-R133</f>
        <v>0</v>
      </c>
    </row>
    <row r="134" spans="1:19">
      <c r="A134" s="17"/>
      <c r="B134" s="221"/>
      <c r="C134" s="222"/>
      <c r="D134" s="18" t="s">
        <v>2</v>
      </c>
      <c r="E134" s="248"/>
      <c r="F134" s="249"/>
      <c r="G134" s="249"/>
      <c r="H134" s="223"/>
      <c r="I134" s="223"/>
      <c r="J134" s="250"/>
      <c r="K134" s="29" t="s">
        <v>2</v>
      </c>
      <c r="L134" s="360"/>
      <c r="M134" s="223"/>
      <c r="N134" s="223"/>
      <c r="O134" s="250"/>
      <c r="P134" s="360"/>
      <c r="Q134" s="223"/>
      <c r="R134" s="223"/>
      <c r="S134" s="250"/>
    </row>
    <row r="135" spans="1:19">
      <c r="A135" s="12"/>
      <c r="B135" s="43"/>
      <c r="C135" s="224"/>
      <c r="D135" s="23"/>
      <c r="E135" s="225"/>
      <c r="F135" s="251"/>
      <c r="G135" s="251"/>
      <c r="H135" s="16"/>
      <c r="I135" s="16"/>
      <c r="J135" s="252"/>
      <c r="K135" s="253"/>
      <c r="L135" s="361"/>
      <c r="M135" s="16"/>
      <c r="N135" s="16"/>
      <c r="O135" s="252"/>
      <c r="P135" s="361"/>
      <c r="Q135" s="16"/>
      <c r="R135" s="16"/>
      <c r="S135" s="252"/>
    </row>
    <row r="136" spans="1:19" s="227" customFormat="1">
      <c r="A136" s="378" t="s">
        <v>54</v>
      </c>
      <c r="B136" s="379"/>
      <c r="C136" s="224" t="s">
        <v>43</v>
      </c>
      <c r="D136" s="9" t="s">
        <v>335</v>
      </c>
      <c r="E136" s="225">
        <f>+E115+E119+E123+E127+E131</f>
        <v>0</v>
      </c>
      <c r="F136" s="30">
        <f>F131+F127+F123+F119+F115</f>
        <v>0</v>
      </c>
      <c r="G136" s="30">
        <f>G131+G127+G123+G119+G115</f>
        <v>2.5</v>
      </c>
      <c r="H136" s="226">
        <f>H131+H127+H123+H119+H115</f>
        <v>0</v>
      </c>
      <c r="I136" s="226">
        <f>I131+I127+I123+I119+I115</f>
        <v>0</v>
      </c>
      <c r="J136" s="226">
        <f>J131+J127+J123+J119+J115</f>
        <v>2.5</v>
      </c>
      <c r="K136" s="27"/>
      <c r="L136" s="355">
        <f t="shared" ref="L136:S138" si="9">L131+L127+L123+L119+L115</f>
        <v>0</v>
      </c>
      <c r="M136" s="226">
        <f t="shared" si="9"/>
        <v>0</v>
      </c>
      <c r="N136" s="226">
        <f t="shared" si="9"/>
        <v>0</v>
      </c>
      <c r="O136" s="226">
        <f t="shared" si="9"/>
        <v>0</v>
      </c>
      <c r="P136" s="355">
        <f t="shared" si="9"/>
        <v>0</v>
      </c>
      <c r="Q136" s="226">
        <f t="shared" si="9"/>
        <v>0</v>
      </c>
      <c r="R136" s="226">
        <f t="shared" si="9"/>
        <v>0</v>
      </c>
      <c r="S136" s="226">
        <f t="shared" si="9"/>
        <v>0</v>
      </c>
    </row>
    <row r="137" spans="1:19" s="227" customFormat="1">
      <c r="A137" s="42"/>
      <c r="B137" s="43"/>
      <c r="C137" s="224"/>
      <c r="D137" s="9" t="s">
        <v>336</v>
      </c>
      <c r="E137" s="225"/>
      <c r="F137" s="30">
        <f>F132+F128+F124+F120+F116</f>
        <v>715517.22</v>
      </c>
      <c r="G137" s="30">
        <f t="shared" ref="G137:I138" si="10">G132+G128+G124+G120+G116</f>
        <v>832683</v>
      </c>
      <c r="H137" s="226">
        <f t="shared" si="10"/>
        <v>0</v>
      </c>
      <c r="I137" s="226">
        <f t="shared" si="10"/>
        <v>0</v>
      </c>
      <c r="J137" s="226">
        <f>J132+J128+J124+J120+J116</f>
        <v>832683</v>
      </c>
      <c r="K137" s="27" t="s">
        <v>336</v>
      </c>
      <c r="L137" s="355">
        <f t="shared" si="9"/>
        <v>502244</v>
      </c>
      <c r="M137" s="226">
        <f t="shared" si="9"/>
        <v>0</v>
      </c>
      <c r="N137" s="226">
        <f t="shared" si="9"/>
        <v>0</v>
      </c>
      <c r="O137" s="226">
        <f t="shared" si="9"/>
        <v>502244</v>
      </c>
      <c r="P137" s="355">
        <f t="shared" si="9"/>
        <v>561994</v>
      </c>
      <c r="Q137" s="226">
        <f t="shared" si="9"/>
        <v>0</v>
      </c>
      <c r="R137" s="226">
        <f t="shared" si="9"/>
        <v>0</v>
      </c>
      <c r="S137" s="226">
        <f t="shared" si="9"/>
        <v>561994</v>
      </c>
    </row>
    <row r="138" spans="1:19" s="227" customFormat="1">
      <c r="A138" s="42"/>
      <c r="B138" s="43"/>
      <c r="C138" s="224"/>
      <c r="D138" s="9" t="s">
        <v>338</v>
      </c>
      <c r="E138" s="225"/>
      <c r="F138" s="30">
        <f>F133+F129+F125+F121+F117</f>
        <v>715517.22</v>
      </c>
      <c r="G138" s="30">
        <f t="shared" si="10"/>
        <v>832685.5</v>
      </c>
      <c r="H138" s="226">
        <f t="shared" si="10"/>
        <v>0</v>
      </c>
      <c r="I138" s="226">
        <f t="shared" si="10"/>
        <v>0</v>
      </c>
      <c r="J138" s="226">
        <f>J133+J129+J125+J121+J117</f>
        <v>832685.5</v>
      </c>
      <c r="K138" s="27"/>
      <c r="L138" s="355">
        <f t="shared" si="9"/>
        <v>502244</v>
      </c>
      <c r="M138" s="226">
        <f t="shared" si="9"/>
        <v>0</v>
      </c>
      <c r="N138" s="226">
        <f t="shared" si="9"/>
        <v>0</v>
      </c>
      <c r="O138" s="226">
        <f t="shared" si="9"/>
        <v>502244</v>
      </c>
      <c r="P138" s="355">
        <f t="shared" si="9"/>
        <v>561994</v>
      </c>
      <c r="Q138" s="226">
        <f t="shared" si="9"/>
        <v>0</v>
      </c>
      <c r="R138" s="226">
        <f t="shared" si="9"/>
        <v>0</v>
      </c>
      <c r="S138" s="226">
        <f t="shared" si="9"/>
        <v>561994</v>
      </c>
    </row>
    <row r="139" spans="1:19">
      <c r="A139" s="380"/>
      <c r="B139" s="381"/>
      <c r="C139" s="228"/>
      <c r="D139" s="15"/>
      <c r="E139" s="229"/>
      <c r="F139" s="230"/>
      <c r="G139" s="230"/>
      <c r="H139" s="223"/>
      <c r="I139" s="223"/>
      <c r="J139" s="231"/>
      <c r="K139" s="31"/>
      <c r="L139" s="356"/>
      <c r="M139" s="223"/>
      <c r="N139" s="223"/>
      <c r="O139" s="231"/>
      <c r="P139" s="356"/>
      <c r="Q139" s="223"/>
      <c r="R139" s="223"/>
      <c r="S139" s="231"/>
    </row>
    <row r="140" spans="1:19">
      <c r="A140" s="12"/>
      <c r="B140" s="43"/>
      <c r="C140" s="216"/>
      <c r="D140" s="9"/>
      <c r="E140" s="225"/>
      <c r="F140" s="251"/>
      <c r="G140" s="251"/>
      <c r="H140" s="16"/>
      <c r="I140" s="16"/>
      <c r="J140" s="252"/>
      <c r="K140" s="27"/>
      <c r="L140" s="361"/>
      <c r="M140" s="16"/>
      <c r="N140" s="16"/>
      <c r="O140" s="252"/>
      <c r="P140" s="361"/>
      <c r="Q140" s="16"/>
      <c r="R140" s="16"/>
      <c r="S140" s="252"/>
    </row>
    <row r="141" spans="1:19" ht="62.25" thickBot="1">
      <c r="A141" s="233"/>
      <c r="B141" s="45"/>
      <c r="C141" s="266"/>
      <c r="D141" s="241"/>
      <c r="E141" s="263"/>
      <c r="F141" s="264"/>
      <c r="G141" s="264"/>
      <c r="H141" s="237"/>
      <c r="I141" s="237"/>
      <c r="J141" s="265"/>
      <c r="K141" s="242"/>
      <c r="L141" s="365"/>
      <c r="M141" s="237"/>
      <c r="N141" s="237"/>
      <c r="O141" s="265"/>
      <c r="P141" s="365"/>
      <c r="Q141" s="237"/>
      <c r="R141" s="237"/>
      <c r="S141" s="265"/>
    </row>
    <row r="142" spans="1:19" ht="124.9" customHeight="1" thickTop="1" thickBot="1">
      <c r="A142" s="383" t="s">
        <v>55</v>
      </c>
      <c r="B142" s="384"/>
      <c r="C142" s="214" t="s">
        <v>56</v>
      </c>
      <c r="D142" s="213"/>
      <c r="E142" s="254"/>
      <c r="F142" s="255"/>
      <c r="G142" s="255"/>
      <c r="H142" s="256"/>
      <c r="I142" s="256"/>
      <c r="J142" s="257"/>
      <c r="K142" s="258"/>
      <c r="L142" s="362"/>
      <c r="M142" s="256"/>
      <c r="N142" s="256"/>
      <c r="O142" s="257"/>
      <c r="P142" s="362"/>
      <c r="Q142" s="256"/>
      <c r="R142" s="256"/>
      <c r="S142" s="257"/>
    </row>
    <row r="143" spans="1:19" ht="62.25" thickTop="1">
      <c r="A143" s="12"/>
      <c r="B143" s="43"/>
      <c r="C143" s="216"/>
      <c r="D143" s="9"/>
      <c r="E143" s="225"/>
      <c r="F143" s="251"/>
      <c r="G143" s="251"/>
      <c r="H143" s="16"/>
      <c r="I143" s="16"/>
      <c r="J143" s="252"/>
      <c r="K143" s="27"/>
      <c r="L143" s="361"/>
      <c r="M143" s="16"/>
      <c r="N143" s="16"/>
      <c r="O143" s="252"/>
      <c r="P143" s="361"/>
      <c r="Q143" s="16"/>
      <c r="R143" s="16"/>
      <c r="S143" s="252"/>
    </row>
    <row r="144" spans="1:19">
      <c r="A144" s="382"/>
      <c r="B144" s="379"/>
      <c r="C144" s="220"/>
      <c r="D144" s="33"/>
      <c r="E144" s="218"/>
      <c r="F144" s="246"/>
      <c r="G144" s="246"/>
      <c r="H144" s="16"/>
      <c r="I144" s="16"/>
      <c r="J144" s="247"/>
      <c r="K144" s="1"/>
      <c r="L144" s="359"/>
      <c r="M144" s="16"/>
      <c r="N144" s="16"/>
      <c r="O144" s="247"/>
      <c r="P144" s="359"/>
      <c r="Q144" s="16"/>
      <c r="R144" s="16"/>
      <c r="S144" s="247"/>
    </row>
    <row r="145" spans="1:19" ht="132" customHeight="1">
      <c r="A145" s="20" t="s">
        <v>57</v>
      </c>
      <c r="B145" s="43"/>
      <c r="C145" s="216" t="s">
        <v>58</v>
      </c>
      <c r="D145" s="13" t="s">
        <v>335</v>
      </c>
      <c r="E145" s="218">
        <v>0</v>
      </c>
      <c r="F145" s="26">
        <v>0</v>
      </c>
      <c r="G145" s="26">
        <v>0</v>
      </c>
      <c r="H145" s="16"/>
      <c r="I145" s="16"/>
      <c r="J145" s="219">
        <f>G145+H145-I145</f>
        <v>0</v>
      </c>
      <c r="K145" s="4"/>
      <c r="L145" s="349">
        <v>0</v>
      </c>
      <c r="M145" s="16"/>
      <c r="N145" s="16"/>
      <c r="O145" s="219">
        <f>L145+M145-N145</f>
        <v>0</v>
      </c>
      <c r="P145" s="349">
        <v>0</v>
      </c>
      <c r="Q145" s="16"/>
      <c r="R145" s="16"/>
      <c r="S145" s="219">
        <f>P145+Q145-R145</f>
        <v>0</v>
      </c>
    </row>
    <row r="146" spans="1:19" ht="54" customHeight="1">
      <c r="A146" s="12"/>
      <c r="B146" s="43"/>
      <c r="C146" s="220"/>
      <c r="D146" s="13" t="s">
        <v>336</v>
      </c>
      <c r="E146" s="218"/>
      <c r="F146" s="26">
        <v>0</v>
      </c>
      <c r="G146" s="26">
        <v>0</v>
      </c>
      <c r="H146" s="16"/>
      <c r="I146" s="16"/>
      <c r="J146" s="219">
        <f>G146+H146-I146</f>
        <v>0</v>
      </c>
      <c r="K146" s="4" t="s">
        <v>336</v>
      </c>
      <c r="L146" s="349">
        <v>0</v>
      </c>
      <c r="M146" s="16"/>
      <c r="N146" s="16"/>
      <c r="O146" s="219">
        <f>L146+M146-N146</f>
        <v>0</v>
      </c>
      <c r="P146" s="349">
        <v>0</v>
      </c>
      <c r="Q146" s="16"/>
      <c r="R146" s="16"/>
      <c r="S146" s="219">
        <f>P146+Q146-R146</f>
        <v>0</v>
      </c>
    </row>
    <row r="147" spans="1:19" ht="54" customHeight="1">
      <c r="A147" s="12"/>
      <c r="B147" s="43"/>
      <c r="C147" s="220"/>
      <c r="D147" s="13" t="s">
        <v>338</v>
      </c>
      <c r="E147" s="218"/>
      <c r="F147" s="26">
        <f>SUM(F145:F146)</f>
        <v>0</v>
      </c>
      <c r="G147" s="26">
        <f>SUM(G145:G146)</f>
        <v>0</v>
      </c>
      <c r="H147" s="16"/>
      <c r="I147" s="16"/>
      <c r="J147" s="219">
        <f>G147+H147-I147</f>
        <v>0</v>
      </c>
      <c r="K147" s="4"/>
      <c r="L147" s="349">
        <f>SUM(L145:L146)</f>
        <v>0</v>
      </c>
      <c r="M147" s="16"/>
      <c r="N147" s="16"/>
      <c r="O147" s="219">
        <f>L147+M147-N147</f>
        <v>0</v>
      </c>
      <c r="P147" s="349">
        <f>SUM(P145:P146)</f>
        <v>0</v>
      </c>
      <c r="Q147" s="16"/>
      <c r="R147" s="16"/>
      <c r="S147" s="219">
        <f>P147+Q147-R147</f>
        <v>0</v>
      </c>
    </row>
    <row r="148" spans="1:19" ht="54" customHeight="1">
      <c r="A148" s="382"/>
      <c r="B148" s="379"/>
      <c r="C148" s="220"/>
      <c r="D148" s="33"/>
      <c r="E148" s="218"/>
      <c r="F148" s="246"/>
      <c r="G148" s="246"/>
      <c r="H148" s="16"/>
      <c r="I148" s="16"/>
      <c r="J148" s="247"/>
      <c r="K148" s="1"/>
      <c r="L148" s="359"/>
      <c r="M148" s="16"/>
      <c r="N148" s="16"/>
      <c r="O148" s="247"/>
      <c r="P148" s="359"/>
      <c r="Q148" s="16"/>
      <c r="R148" s="16"/>
      <c r="S148" s="247"/>
    </row>
    <row r="149" spans="1:19" ht="108.6" customHeight="1">
      <c r="A149" s="20" t="s">
        <v>59</v>
      </c>
      <c r="B149" s="43"/>
      <c r="C149" s="216" t="s">
        <v>60</v>
      </c>
      <c r="D149" s="13" t="s">
        <v>335</v>
      </c>
      <c r="E149" s="218">
        <v>0</v>
      </c>
      <c r="F149" s="26">
        <v>0</v>
      </c>
      <c r="G149" s="26">
        <v>0</v>
      </c>
      <c r="H149" s="16"/>
      <c r="I149" s="16"/>
      <c r="J149" s="219">
        <f>G149+H149-I149</f>
        <v>0</v>
      </c>
      <c r="K149" s="4"/>
      <c r="L149" s="349">
        <v>0</v>
      </c>
      <c r="M149" s="16"/>
      <c r="N149" s="16"/>
      <c r="O149" s="219">
        <f>L149+M149-N149</f>
        <v>0</v>
      </c>
      <c r="P149" s="349">
        <v>0</v>
      </c>
      <c r="Q149" s="16"/>
      <c r="R149" s="16"/>
      <c r="S149" s="219">
        <f>P149+Q149-R149</f>
        <v>0</v>
      </c>
    </row>
    <row r="150" spans="1:19" ht="108.6" customHeight="1">
      <c r="A150" s="12"/>
      <c r="B150" s="43"/>
      <c r="C150" s="220"/>
      <c r="D150" s="13" t="s">
        <v>336</v>
      </c>
      <c r="E150" s="218"/>
      <c r="F150" s="26">
        <v>0</v>
      </c>
      <c r="G150" s="26">
        <v>0</v>
      </c>
      <c r="H150" s="16"/>
      <c r="I150" s="16"/>
      <c r="J150" s="219">
        <f>G150+H150-I150</f>
        <v>0</v>
      </c>
      <c r="K150" s="4" t="s">
        <v>336</v>
      </c>
      <c r="L150" s="349">
        <v>0</v>
      </c>
      <c r="M150" s="16"/>
      <c r="N150" s="16"/>
      <c r="O150" s="219">
        <f>L150+M150-N150</f>
        <v>0</v>
      </c>
      <c r="P150" s="349">
        <v>0</v>
      </c>
      <c r="Q150" s="16"/>
      <c r="R150" s="16"/>
      <c r="S150" s="219">
        <f>P150+Q150-R150</f>
        <v>0</v>
      </c>
    </row>
    <row r="151" spans="1:19" ht="108.6" customHeight="1">
      <c r="A151" s="12"/>
      <c r="B151" s="43"/>
      <c r="C151" s="220"/>
      <c r="D151" s="13" t="s">
        <v>338</v>
      </c>
      <c r="E151" s="218"/>
      <c r="F151" s="26">
        <f>SUM(F149:F150)</f>
        <v>0</v>
      </c>
      <c r="G151" s="26">
        <f>SUM(G149:G150)</f>
        <v>0</v>
      </c>
      <c r="H151" s="16"/>
      <c r="I151" s="16"/>
      <c r="J151" s="219">
        <f>G151+H151-I151</f>
        <v>0</v>
      </c>
      <c r="K151" s="4"/>
      <c r="L151" s="349">
        <f>SUM(L149:L150)</f>
        <v>0</v>
      </c>
      <c r="M151" s="16"/>
      <c r="N151" s="16"/>
      <c r="O151" s="219">
        <f>L151+M151-N151</f>
        <v>0</v>
      </c>
      <c r="P151" s="349">
        <f>SUM(P149:P150)</f>
        <v>0</v>
      </c>
      <c r="Q151" s="16"/>
      <c r="R151" s="16"/>
      <c r="S151" s="219">
        <f>P151+Q151-R151</f>
        <v>0</v>
      </c>
    </row>
    <row r="152" spans="1:19" ht="90.6" customHeight="1">
      <c r="A152" s="12"/>
      <c r="B152" s="43"/>
      <c r="C152" s="220"/>
      <c r="D152" s="13"/>
      <c r="E152" s="218"/>
      <c r="F152" s="246"/>
      <c r="G152" s="246"/>
      <c r="H152" s="16"/>
      <c r="I152" s="16"/>
      <c r="J152" s="247"/>
      <c r="K152" s="4"/>
      <c r="L152" s="359"/>
      <c r="M152" s="16"/>
      <c r="N152" s="16"/>
      <c r="O152" s="247"/>
      <c r="P152" s="359"/>
      <c r="Q152" s="16"/>
      <c r="R152" s="16"/>
      <c r="S152" s="247"/>
    </row>
    <row r="153" spans="1:19" ht="153.6" customHeight="1">
      <c r="A153" s="20" t="s">
        <v>61</v>
      </c>
      <c r="B153" s="43"/>
      <c r="C153" s="216" t="s">
        <v>62</v>
      </c>
      <c r="D153" s="13" t="s">
        <v>335</v>
      </c>
      <c r="E153" s="218">
        <v>0</v>
      </c>
      <c r="F153" s="26">
        <v>0</v>
      </c>
      <c r="G153" s="26">
        <v>0</v>
      </c>
      <c r="H153" s="16"/>
      <c r="I153" s="16"/>
      <c r="J153" s="219">
        <f>G153+H153-I153</f>
        <v>0</v>
      </c>
      <c r="K153" s="4"/>
      <c r="L153" s="349">
        <v>0</v>
      </c>
      <c r="M153" s="16"/>
      <c r="N153" s="16"/>
      <c r="O153" s="219">
        <f>L153+M153-N153</f>
        <v>0</v>
      </c>
      <c r="P153" s="349">
        <v>0</v>
      </c>
      <c r="Q153" s="16"/>
      <c r="R153" s="16"/>
      <c r="S153" s="219">
        <f>P153+Q153-R153</f>
        <v>0</v>
      </c>
    </row>
    <row r="154" spans="1:19">
      <c r="A154" s="12"/>
      <c r="B154" s="43"/>
      <c r="C154" s="220"/>
      <c r="D154" s="13" t="s">
        <v>336</v>
      </c>
      <c r="E154" s="218"/>
      <c r="F154" s="26">
        <v>0</v>
      </c>
      <c r="G154" s="26">
        <v>0</v>
      </c>
      <c r="H154" s="16"/>
      <c r="I154" s="16"/>
      <c r="J154" s="219">
        <f>G154+H154-I154</f>
        <v>0</v>
      </c>
      <c r="K154" s="4" t="s">
        <v>336</v>
      </c>
      <c r="L154" s="349">
        <v>0</v>
      </c>
      <c r="M154" s="16"/>
      <c r="N154" s="16"/>
      <c r="O154" s="219">
        <f>L154+M154-N154</f>
        <v>0</v>
      </c>
      <c r="P154" s="349">
        <v>0</v>
      </c>
      <c r="Q154" s="16"/>
      <c r="R154" s="16"/>
      <c r="S154" s="219">
        <f>P154+Q154-R154</f>
        <v>0</v>
      </c>
    </row>
    <row r="155" spans="1:19">
      <c r="A155" s="12"/>
      <c r="B155" s="43"/>
      <c r="C155" s="220"/>
      <c r="D155" s="13" t="s">
        <v>338</v>
      </c>
      <c r="E155" s="218"/>
      <c r="F155" s="26">
        <f>SUM(F153:F154)</f>
        <v>0</v>
      </c>
      <c r="G155" s="26">
        <f>SUM(G153:G154)</f>
        <v>0</v>
      </c>
      <c r="H155" s="16"/>
      <c r="I155" s="16"/>
      <c r="J155" s="219">
        <f>G155+H155-I155</f>
        <v>0</v>
      </c>
      <c r="K155" s="4"/>
      <c r="L155" s="349">
        <f>SUM(L153:L154)</f>
        <v>0</v>
      </c>
      <c r="M155" s="16"/>
      <c r="N155" s="16"/>
      <c r="O155" s="219">
        <f>L155+M155-N155</f>
        <v>0</v>
      </c>
      <c r="P155" s="349">
        <f>SUM(P153:P154)</f>
        <v>0</v>
      </c>
      <c r="Q155" s="16"/>
      <c r="R155" s="16"/>
      <c r="S155" s="219">
        <f>P155+Q155-R155</f>
        <v>0</v>
      </c>
    </row>
    <row r="156" spans="1:19">
      <c r="A156" s="12"/>
      <c r="B156" s="43"/>
      <c r="C156" s="220"/>
      <c r="D156" s="13"/>
      <c r="E156" s="218"/>
      <c r="F156" s="246"/>
      <c r="G156" s="246"/>
      <c r="H156" s="16"/>
      <c r="I156" s="16"/>
      <c r="J156" s="247"/>
      <c r="K156" s="4"/>
      <c r="L156" s="359"/>
      <c r="M156" s="16"/>
      <c r="N156" s="16"/>
      <c r="O156" s="247"/>
      <c r="P156" s="359"/>
      <c r="Q156" s="16"/>
      <c r="R156" s="16"/>
      <c r="S156" s="247"/>
    </row>
    <row r="157" spans="1:19" ht="216.6" customHeight="1">
      <c r="A157" s="20" t="s">
        <v>63</v>
      </c>
      <c r="B157" s="43"/>
      <c r="C157" s="216" t="s">
        <v>64</v>
      </c>
      <c r="D157" s="13" t="s">
        <v>335</v>
      </c>
      <c r="E157" s="218">
        <v>0</v>
      </c>
      <c r="F157" s="26">
        <v>0</v>
      </c>
      <c r="G157" s="26">
        <v>0</v>
      </c>
      <c r="H157" s="16"/>
      <c r="I157" s="16"/>
      <c r="J157" s="219">
        <f>G157+H157-I157</f>
        <v>0</v>
      </c>
      <c r="K157" s="4"/>
      <c r="L157" s="349">
        <v>0</v>
      </c>
      <c r="M157" s="16"/>
      <c r="N157" s="16"/>
      <c r="O157" s="219">
        <f>L157+M157-N157</f>
        <v>0</v>
      </c>
      <c r="P157" s="349">
        <v>0</v>
      </c>
      <c r="Q157" s="16"/>
      <c r="R157" s="16"/>
      <c r="S157" s="219">
        <f>P157+Q157-R157</f>
        <v>0</v>
      </c>
    </row>
    <row r="158" spans="1:19">
      <c r="A158" s="12"/>
      <c r="B158" s="43"/>
      <c r="C158" s="220"/>
      <c r="D158" s="13" t="s">
        <v>336</v>
      </c>
      <c r="E158" s="218"/>
      <c r="F158" s="26">
        <v>0</v>
      </c>
      <c r="G158" s="26">
        <v>0</v>
      </c>
      <c r="H158" s="16"/>
      <c r="I158" s="16"/>
      <c r="J158" s="219">
        <f>G158+H158-I158</f>
        <v>0</v>
      </c>
      <c r="K158" s="4" t="s">
        <v>336</v>
      </c>
      <c r="L158" s="349">
        <v>0</v>
      </c>
      <c r="M158" s="16"/>
      <c r="N158" s="16"/>
      <c r="O158" s="219">
        <f>L158+M158-N158</f>
        <v>0</v>
      </c>
      <c r="P158" s="349">
        <v>0</v>
      </c>
      <c r="Q158" s="16"/>
      <c r="R158" s="16"/>
      <c r="S158" s="219">
        <f>P158+Q158-R158</f>
        <v>0</v>
      </c>
    </row>
    <row r="159" spans="1:19">
      <c r="A159" s="12"/>
      <c r="B159" s="43"/>
      <c r="C159" s="220"/>
      <c r="D159" s="13" t="s">
        <v>338</v>
      </c>
      <c r="E159" s="218"/>
      <c r="F159" s="26">
        <f>SUM(F157:F158)</f>
        <v>0</v>
      </c>
      <c r="G159" s="26">
        <f>SUM(G157:G158)</f>
        <v>0</v>
      </c>
      <c r="H159" s="16"/>
      <c r="I159" s="16"/>
      <c r="J159" s="219">
        <f>G159+H159-I159</f>
        <v>0</v>
      </c>
      <c r="K159" s="4"/>
      <c r="L159" s="349">
        <f>SUM(L157:L158)</f>
        <v>0</v>
      </c>
      <c r="M159" s="16"/>
      <c r="N159" s="16"/>
      <c r="O159" s="219">
        <f>L159+M159-N159</f>
        <v>0</v>
      </c>
      <c r="P159" s="349">
        <f>SUM(P157:P158)</f>
        <v>0</v>
      </c>
      <c r="Q159" s="16"/>
      <c r="R159" s="16"/>
      <c r="S159" s="219">
        <f>P159+Q159-R159</f>
        <v>0</v>
      </c>
    </row>
    <row r="160" spans="1:19">
      <c r="A160" s="17"/>
      <c r="B160" s="221"/>
      <c r="C160" s="222"/>
      <c r="D160" s="18"/>
      <c r="E160" s="248"/>
      <c r="F160" s="249"/>
      <c r="G160" s="249"/>
      <c r="H160" s="223"/>
      <c r="I160" s="223"/>
      <c r="J160" s="250"/>
      <c r="K160" s="29"/>
      <c r="L160" s="360"/>
      <c r="M160" s="223"/>
      <c r="N160" s="223"/>
      <c r="O160" s="250"/>
      <c r="P160" s="360"/>
      <c r="Q160" s="223"/>
      <c r="R160" s="223"/>
      <c r="S160" s="250"/>
    </row>
    <row r="161" spans="1:19">
      <c r="A161" s="24"/>
      <c r="B161" s="267"/>
      <c r="C161" s="268"/>
      <c r="D161" s="269"/>
      <c r="E161" s="270"/>
      <c r="F161" s="271"/>
      <c r="G161" s="271"/>
      <c r="H161" s="272"/>
      <c r="I161" s="272"/>
      <c r="J161" s="273"/>
      <c r="K161" s="274"/>
      <c r="L161" s="366"/>
      <c r="M161" s="272"/>
      <c r="N161" s="272"/>
      <c r="O161" s="273"/>
      <c r="P161" s="366"/>
      <c r="Q161" s="272"/>
      <c r="R161" s="272"/>
      <c r="S161" s="273"/>
    </row>
    <row r="162" spans="1:19" ht="43.5" customHeight="1">
      <c r="A162" s="378" t="s">
        <v>65</v>
      </c>
      <c r="B162" s="379"/>
      <c r="C162" s="224" t="s">
        <v>56</v>
      </c>
      <c r="D162" s="9" t="s">
        <v>335</v>
      </c>
      <c r="E162" s="225">
        <f>+E145+E149+E153+E157</f>
        <v>0</v>
      </c>
      <c r="F162" s="30">
        <f>F157+F153+F149+F145</f>
        <v>0</v>
      </c>
      <c r="G162" s="30">
        <f>G157+G153+G149+G145</f>
        <v>0</v>
      </c>
      <c r="H162" s="226">
        <f>H157+H153+H149+H145</f>
        <v>0</v>
      </c>
      <c r="I162" s="226">
        <f>I157+I153+I149+I145</f>
        <v>0</v>
      </c>
      <c r="J162" s="226">
        <f>J157+J153+J149+J145</f>
        <v>0</v>
      </c>
      <c r="K162" s="27"/>
      <c r="L162" s="355">
        <f t="shared" ref="L162:S164" si="11">L157+L153+L149+L145</f>
        <v>0</v>
      </c>
      <c r="M162" s="226">
        <f t="shared" si="11"/>
        <v>0</v>
      </c>
      <c r="N162" s="226">
        <f t="shared" si="11"/>
        <v>0</v>
      </c>
      <c r="O162" s="226">
        <f t="shared" si="11"/>
        <v>0</v>
      </c>
      <c r="P162" s="355">
        <f t="shared" si="11"/>
        <v>0</v>
      </c>
      <c r="Q162" s="226">
        <f t="shared" si="11"/>
        <v>0</v>
      </c>
      <c r="R162" s="226">
        <f t="shared" si="11"/>
        <v>0</v>
      </c>
      <c r="S162" s="226">
        <f t="shared" si="11"/>
        <v>0</v>
      </c>
    </row>
    <row r="163" spans="1:19" ht="54.6" customHeight="1">
      <c r="A163" s="42"/>
      <c r="B163" s="43"/>
      <c r="C163" s="224"/>
      <c r="D163" s="9" t="s">
        <v>336</v>
      </c>
      <c r="E163" s="225"/>
      <c r="F163" s="30">
        <f>F158+F154+F150+F146</f>
        <v>0</v>
      </c>
      <c r="G163" s="30">
        <f t="shared" ref="G163:I164" si="12">G158+G154+G150+G146</f>
        <v>0</v>
      </c>
      <c r="H163" s="226">
        <f t="shared" si="12"/>
        <v>0</v>
      </c>
      <c r="I163" s="226">
        <f t="shared" si="12"/>
        <v>0</v>
      </c>
      <c r="J163" s="226">
        <f>J158+J154+J150+J146</f>
        <v>0</v>
      </c>
      <c r="K163" s="27" t="s">
        <v>336</v>
      </c>
      <c r="L163" s="355">
        <f t="shared" si="11"/>
        <v>0</v>
      </c>
      <c r="M163" s="226">
        <f t="shared" si="11"/>
        <v>0</v>
      </c>
      <c r="N163" s="226">
        <f t="shared" si="11"/>
        <v>0</v>
      </c>
      <c r="O163" s="226">
        <f t="shared" si="11"/>
        <v>0</v>
      </c>
      <c r="P163" s="355">
        <f t="shared" si="11"/>
        <v>0</v>
      </c>
      <c r="Q163" s="226">
        <f t="shared" si="11"/>
        <v>0</v>
      </c>
      <c r="R163" s="226">
        <f t="shared" si="11"/>
        <v>0</v>
      </c>
      <c r="S163" s="226">
        <f t="shared" si="11"/>
        <v>0</v>
      </c>
    </row>
    <row r="164" spans="1:19" ht="53.25" customHeight="1">
      <c r="A164" s="42"/>
      <c r="B164" s="43"/>
      <c r="C164" s="224"/>
      <c r="D164" s="9" t="s">
        <v>338</v>
      </c>
      <c r="E164" s="225"/>
      <c r="F164" s="30">
        <f>F159+F155+F151+F147</f>
        <v>0</v>
      </c>
      <c r="G164" s="30">
        <f t="shared" si="12"/>
        <v>0</v>
      </c>
      <c r="H164" s="226">
        <f t="shared" si="12"/>
        <v>0</v>
      </c>
      <c r="I164" s="226">
        <f t="shared" si="12"/>
        <v>0</v>
      </c>
      <c r="J164" s="226">
        <f>J159+J155+J151+J147</f>
        <v>0</v>
      </c>
      <c r="K164" s="27"/>
      <c r="L164" s="355">
        <f t="shared" si="11"/>
        <v>0</v>
      </c>
      <c r="M164" s="226">
        <f t="shared" si="11"/>
        <v>0</v>
      </c>
      <c r="N164" s="226">
        <f t="shared" si="11"/>
        <v>0</v>
      </c>
      <c r="O164" s="226">
        <f t="shared" si="11"/>
        <v>0</v>
      </c>
      <c r="P164" s="355">
        <f t="shared" si="11"/>
        <v>0</v>
      </c>
      <c r="Q164" s="226">
        <f t="shared" si="11"/>
        <v>0</v>
      </c>
      <c r="R164" s="226">
        <f t="shared" si="11"/>
        <v>0</v>
      </c>
      <c r="S164" s="226">
        <f t="shared" si="11"/>
        <v>0</v>
      </c>
    </row>
    <row r="165" spans="1:19">
      <c r="A165" s="380"/>
      <c r="B165" s="381"/>
      <c r="C165" s="228"/>
      <c r="D165" s="15"/>
      <c r="E165" s="229"/>
      <c r="F165" s="230"/>
      <c r="G165" s="230"/>
      <c r="H165" s="223"/>
      <c r="I165" s="223"/>
      <c r="J165" s="231"/>
      <c r="K165" s="31"/>
      <c r="L165" s="356"/>
      <c r="M165" s="223"/>
      <c r="N165" s="223"/>
      <c r="O165" s="231"/>
      <c r="P165" s="356"/>
      <c r="Q165" s="223"/>
      <c r="R165" s="223"/>
      <c r="S165" s="231"/>
    </row>
    <row r="166" spans="1:19">
      <c r="A166" s="20"/>
      <c r="B166" s="43"/>
      <c r="C166" s="220"/>
      <c r="D166" s="13"/>
      <c r="E166" s="218"/>
      <c r="F166" s="246"/>
      <c r="G166" s="246"/>
      <c r="H166" s="16"/>
      <c r="I166" s="16"/>
      <c r="J166" s="247"/>
      <c r="K166" s="4"/>
      <c r="L166" s="359"/>
      <c r="M166" s="16"/>
      <c r="N166" s="16"/>
      <c r="O166" s="247"/>
      <c r="P166" s="359"/>
      <c r="Q166" s="16"/>
      <c r="R166" s="16"/>
      <c r="S166" s="247"/>
    </row>
    <row r="167" spans="1:19" ht="62.25" thickBot="1">
      <c r="A167" s="233"/>
      <c r="B167" s="45"/>
      <c r="C167" s="266"/>
      <c r="D167" s="241"/>
      <c r="E167" s="263"/>
      <c r="F167" s="264"/>
      <c r="G167" s="264"/>
      <c r="H167" s="237"/>
      <c r="I167" s="237"/>
      <c r="J167" s="265"/>
      <c r="K167" s="242"/>
      <c r="L167" s="365"/>
      <c r="M167" s="237"/>
      <c r="N167" s="237"/>
      <c r="O167" s="265"/>
      <c r="P167" s="365"/>
      <c r="Q167" s="237"/>
      <c r="R167" s="237"/>
      <c r="S167" s="265"/>
    </row>
    <row r="168" spans="1:19" ht="63" thickTop="1" thickBot="1">
      <c r="A168" s="376" t="s">
        <v>66</v>
      </c>
      <c r="B168" s="377"/>
      <c r="C168" s="240" t="s">
        <v>67</v>
      </c>
      <c r="D168" s="239"/>
      <c r="E168" s="263"/>
      <c r="F168" s="264"/>
      <c r="G168" s="264"/>
      <c r="H168" s="237"/>
      <c r="I168" s="237"/>
      <c r="J168" s="265"/>
      <c r="K168" s="244"/>
      <c r="L168" s="365"/>
      <c r="M168" s="237"/>
      <c r="N168" s="237"/>
      <c r="O168" s="265"/>
      <c r="P168" s="365"/>
      <c r="Q168" s="237"/>
      <c r="R168" s="237"/>
      <c r="S168" s="265"/>
    </row>
    <row r="169" spans="1:19" ht="62.25" thickTop="1">
      <c r="A169" s="12"/>
      <c r="B169" s="43"/>
      <c r="C169" s="216"/>
      <c r="D169" s="9"/>
      <c r="E169" s="225"/>
      <c r="F169" s="251"/>
      <c r="G169" s="251"/>
      <c r="H169" s="16"/>
      <c r="I169" s="16"/>
      <c r="J169" s="252"/>
      <c r="K169" s="27"/>
      <c r="L169" s="361"/>
      <c r="M169" s="16"/>
      <c r="N169" s="16"/>
      <c r="O169" s="252"/>
      <c r="P169" s="361"/>
      <c r="Q169" s="16"/>
      <c r="R169" s="16"/>
      <c r="S169" s="252"/>
    </row>
    <row r="170" spans="1:19" ht="123">
      <c r="A170" s="20" t="s">
        <v>68</v>
      </c>
      <c r="B170" s="43"/>
      <c r="C170" s="216" t="s">
        <v>69</v>
      </c>
      <c r="D170" s="13" t="s">
        <v>335</v>
      </c>
      <c r="E170" s="218">
        <v>0</v>
      </c>
      <c r="F170" s="26">
        <v>0</v>
      </c>
      <c r="G170" s="26">
        <v>0</v>
      </c>
      <c r="H170" s="16"/>
      <c r="I170" s="16"/>
      <c r="J170" s="219">
        <f>G170+H170-I170</f>
        <v>0</v>
      </c>
      <c r="K170" s="4"/>
      <c r="L170" s="349">
        <v>0</v>
      </c>
      <c r="M170" s="16"/>
      <c r="N170" s="16"/>
      <c r="O170" s="219">
        <f>L170+M170-N170</f>
        <v>0</v>
      </c>
      <c r="P170" s="349">
        <v>0</v>
      </c>
      <c r="Q170" s="16"/>
      <c r="R170" s="16"/>
      <c r="S170" s="219">
        <f>P170+Q170-R170</f>
        <v>0</v>
      </c>
    </row>
    <row r="171" spans="1:19">
      <c r="A171" s="20"/>
      <c r="B171" s="43"/>
      <c r="C171" s="216"/>
      <c r="D171" s="13" t="s">
        <v>336</v>
      </c>
      <c r="E171" s="218"/>
      <c r="F171" s="26">
        <v>0</v>
      </c>
      <c r="G171" s="26">
        <v>0</v>
      </c>
      <c r="H171" s="16"/>
      <c r="I171" s="16"/>
      <c r="J171" s="219">
        <f>G171+H171-I171</f>
        <v>0</v>
      </c>
      <c r="K171" s="4" t="s">
        <v>336</v>
      </c>
      <c r="L171" s="349">
        <v>0</v>
      </c>
      <c r="M171" s="16"/>
      <c r="N171" s="16"/>
      <c r="O171" s="219">
        <f>L171+M171-N171</f>
        <v>0</v>
      </c>
      <c r="P171" s="349">
        <v>0</v>
      </c>
      <c r="Q171" s="16"/>
      <c r="R171" s="16"/>
      <c r="S171" s="219">
        <f>P171+Q171-R171</f>
        <v>0</v>
      </c>
    </row>
    <row r="172" spans="1:19">
      <c r="A172" s="12"/>
      <c r="B172" s="43"/>
      <c r="C172" s="220"/>
      <c r="D172" s="13" t="s">
        <v>338</v>
      </c>
      <c r="E172" s="218"/>
      <c r="F172" s="26">
        <f>SUM(F170:F171)</f>
        <v>0</v>
      </c>
      <c r="G172" s="26">
        <f>SUM(G170:G171)</f>
        <v>0</v>
      </c>
      <c r="H172" s="16"/>
      <c r="I172" s="16"/>
      <c r="J172" s="219">
        <f>G172+H172-I172</f>
        <v>0</v>
      </c>
      <c r="K172" s="4"/>
      <c r="L172" s="349">
        <f>SUM(L170:L171)</f>
        <v>0</v>
      </c>
      <c r="M172" s="16"/>
      <c r="N172" s="16"/>
      <c r="O172" s="219">
        <f>L172+M172-N172</f>
        <v>0</v>
      </c>
      <c r="P172" s="349">
        <f>SUM(P170:P171)</f>
        <v>0</v>
      </c>
      <c r="Q172" s="16"/>
      <c r="R172" s="16"/>
      <c r="S172" s="219">
        <f>P172+Q172-R172</f>
        <v>0</v>
      </c>
    </row>
    <row r="173" spans="1:19">
      <c r="A173" s="12"/>
      <c r="B173" s="43"/>
      <c r="C173" s="220"/>
      <c r="D173" s="13"/>
      <c r="E173" s="218"/>
      <c r="F173" s="246"/>
      <c r="G173" s="246"/>
      <c r="H173" s="16"/>
      <c r="I173" s="16"/>
      <c r="J173" s="247"/>
      <c r="K173" s="4"/>
      <c r="L173" s="359"/>
      <c r="M173" s="16"/>
      <c r="N173" s="16"/>
      <c r="O173" s="247"/>
      <c r="P173" s="359"/>
      <c r="Q173" s="16"/>
      <c r="R173" s="16"/>
      <c r="S173" s="247"/>
    </row>
    <row r="174" spans="1:19" ht="123">
      <c r="A174" s="20" t="s">
        <v>70</v>
      </c>
      <c r="B174" s="43"/>
      <c r="C174" s="216" t="s">
        <v>71</v>
      </c>
      <c r="D174" s="13" t="s">
        <v>335</v>
      </c>
      <c r="E174" s="218">
        <v>0</v>
      </c>
      <c r="F174" s="26">
        <v>0</v>
      </c>
      <c r="G174" s="26">
        <v>0</v>
      </c>
      <c r="H174" s="16"/>
      <c r="I174" s="16"/>
      <c r="J174" s="219">
        <f>G174+H174-I174</f>
        <v>0</v>
      </c>
      <c r="K174" s="4"/>
      <c r="L174" s="349">
        <v>0</v>
      </c>
      <c r="M174" s="16"/>
      <c r="N174" s="16"/>
      <c r="O174" s="219">
        <f>L174+M174-N174</f>
        <v>0</v>
      </c>
      <c r="P174" s="349">
        <v>0</v>
      </c>
      <c r="Q174" s="16"/>
      <c r="R174" s="16"/>
      <c r="S174" s="219">
        <f>P174+Q174-R174</f>
        <v>0</v>
      </c>
    </row>
    <row r="175" spans="1:19">
      <c r="A175" s="20"/>
      <c r="B175" s="43"/>
      <c r="C175" s="216"/>
      <c r="D175" s="13" t="s">
        <v>336</v>
      </c>
      <c r="E175" s="218"/>
      <c r="F175" s="26">
        <v>0</v>
      </c>
      <c r="G175" s="26">
        <v>0</v>
      </c>
      <c r="H175" s="16"/>
      <c r="I175" s="16"/>
      <c r="J175" s="219">
        <f>G175+H175-I175</f>
        <v>0</v>
      </c>
      <c r="K175" s="4" t="s">
        <v>336</v>
      </c>
      <c r="L175" s="349">
        <v>0</v>
      </c>
      <c r="M175" s="16"/>
      <c r="N175" s="16"/>
      <c r="O175" s="219">
        <f>L175+M175-N175</f>
        <v>0</v>
      </c>
      <c r="P175" s="349">
        <v>0</v>
      </c>
      <c r="Q175" s="16"/>
      <c r="R175" s="16"/>
      <c r="S175" s="219">
        <f>P175+Q175-R175</f>
        <v>0</v>
      </c>
    </row>
    <row r="176" spans="1:19">
      <c r="A176" s="12"/>
      <c r="B176" s="43"/>
      <c r="C176" s="220"/>
      <c r="D176" s="13" t="s">
        <v>338</v>
      </c>
      <c r="E176" s="218"/>
      <c r="F176" s="26">
        <f>SUM(F174:F175)</f>
        <v>0</v>
      </c>
      <c r="G176" s="26">
        <f>SUM(G174:G175)</f>
        <v>0</v>
      </c>
      <c r="H176" s="16"/>
      <c r="I176" s="16"/>
      <c r="J176" s="219">
        <f>G176+H176-I176</f>
        <v>0</v>
      </c>
      <c r="K176" s="4"/>
      <c r="L176" s="349">
        <f>SUM(L174:L175)</f>
        <v>0</v>
      </c>
      <c r="M176" s="16"/>
      <c r="N176" s="16"/>
      <c r="O176" s="219">
        <f>L176+M176-N176</f>
        <v>0</v>
      </c>
      <c r="P176" s="349">
        <f>SUM(P174:P175)</f>
        <v>0</v>
      </c>
      <c r="Q176" s="16"/>
      <c r="R176" s="16"/>
      <c r="S176" s="219">
        <f>P176+Q176-R176</f>
        <v>0</v>
      </c>
    </row>
    <row r="177" spans="1:19">
      <c r="A177" s="12"/>
      <c r="B177" s="43"/>
      <c r="C177" s="220"/>
      <c r="D177" s="13"/>
      <c r="E177" s="218"/>
      <c r="F177" s="246"/>
      <c r="G177" s="246"/>
      <c r="H177" s="16"/>
      <c r="I177" s="16"/>
      <c r="J177" s="247"/>
      <c r="K177" s="4"/>
      <c r="L177" s="359"/>
      <c r="M177" s="16"/>
      <c r="N177" s="16"/>
      <c r="O177" s="247"/>
      <c r="P177" s="359"/>
      <c r="Q177" s="16"/>
      <c r="R177" s="16"/>
      <c r="S177" s="247"/>
    </row>
    <row r="178" spans="1:19" ht="184.5">
      <c r="A178" s="20" t="s">
        <v>72</v>
      </c>
      <c r="B178" s="43"/>
      <c r="C178" s="216" t="s">
        <v>73</v>
      </c>
      <c r="D178" s="13" t="s">
        <v>335</v>
      </c>
      <c r="E178" s="218">
        <v>0</v>
      </c>
      <c r="F178" s="26">
        <v>0</v>
      </c>
      <c r="G178" s="26">
        <v>0</v>
      </c>
      <c r="H178" s="16"/>
      <c r="I178" s="16"/>
      <c r="J178" s="219">
        <f>G178+H178-I178</f>
        <v>0</v>
      </c>
      <c r="K178" s="4"/>
      <c r="L178" s="349">
        <v>0</v>
      </c>
      <c r="M178" s="16"/>
      <c r="N178" s="16"/>
      <c r="O178" s="219">
        <f>L178+M178-N178</f>
        <v>0</v>
      </c>
      <c r="P178" s="349">
        <v>0</v>
      </c>
      <c r="Q178" s="16"/>
      <c r="R178" s="16"/>
      <c r="S178" s="219">
        <f>P178+Q178-R178</f>
        <v>0</v>
      </c>
    </row>
    <row r="179" spans="1:19">
      <c r="A179" s="20"/>
      <c r="B179" s="43"/>
      <c r="C179" s="216"/>
      <c r="D179" s="13" t="s">
        <v>336</v>
      </c>
      <c r="E179" s="218"/>
      <c r="F179" s="26">
        <v>0</v>
      </c>
      <c r="G179" s="26">
        <v>0</v>
      </c>
      <c r="H179" s="16"/>
      <c r="I179" s="16"/>
      <c r="J179" s="219">
        <f>G179+H179-I179</f>
        <v>0</v>
      </c>
      <c r="K179" s="4" t="s">
        <v>336</v>
      </c>
      <c r="L179" s="349">
        <v>0</v>
      </c>
      <c r="M179" s="16"/>
      <c r="N179" s="16"/>
      <c r="O179" s="219">
        <f>L179+M179-N179</f>
        <v>0</v>
      </c>
      <c r="P179" s="349">
        <v>0</v>
      </c>
      <c r="Q179" s="16"/>
      <c r="R179" s="16"/>
      <c r="S179" s="219">
        <f>P179+Q179-R179</f>
        <v>0</v>
      </c>
    </row>
    <row r="180" spans="1:19">
      <c r="A180" s="12"/>
      <c r="B180" s="43"/>
      <c r="C180" s="220"/>
      <c r="D180" s="13" t="s">
        <v>338</v>
      </c>
      <c r="E180" s="218"/>
      <c r="F180" s="26">
        <f>SUM(F178:F179)</f>
        <v>0</v>
      </c>
      <c r="G180" s="26">
        <f>SUM(G178:G179)</f>
        <v>0</v>
      </c>
      <c r="H180" s="16"/>
      <c r="I180" s="16"/>
      <c r="J180" s="219">
        <f>G180+H180-I180</f>
        <v>0</v>
      </c>
      <c r="K180" s="4"/>
      <c r="L180" s="349">
        <f>SUM(L178:L179)</f>
        <v>0</v>
      </c>
      <c r="M180" s="16"/>
      <c r="N180" s="16"/>
      <c r="O180" s="219">
        <f>L180+M180-N180</f>
        <v>0</v>
      </c>
      <c r="P180" s="349">
        <f>SUM(P178:P179)</f>
        <v>0</v>
      </c>
      <c r="Q180" s="16"/>
      <c r="R180" s="16"/>
      <c r="S180" s="219">
        <f>P180+Q180-R180</f>
        <v>0</v>
      </c>
    </row>
    <row r="181" spans="1:19">
      <c r="A181" s="12"/>
      <c r="B181" s="43"/>
      <c r="C181" s="220"/>
      <c r="D181" s="13"/>
      <c r="E181" s="218"/>
      <c r="F181" s="246"/>
      <c r="G181" s="246"/>
      <c r="H181" s="16"/>
      <c r="I181" s="16"/>
      <c r="J181" s="247"/>
      <c r="K181" s="4"/>
      <c r="L181" s="359"/>
      <c r="M181" s="16"/>
      <c r="N181" s="16"/>
      <c r="O181" s="247"/>
      <c r="P181" s="359"/>
      <c r="Q181" s="16"/>
      <c r="R181" s="16"/>
      <c r="S181" s="247"/>
    </row>
    <row r="182" spans="1:19" ht="123">
      <c r="A182" s="20" t="s">
        <v>74</v>
      </c>
      <c r="B182" s="43"/>
      <c r="C182" s="216" t="s">
        <v>75</v>
      </c>
      <c r="D182" s="13" t="s">
        <v>335</v>
      </c>
      <c r="E182" s="218">
        <v>0</v>
      </c>
      <c r="F182" s="26">
        <v>0</v>
      </c>
      <c r="G182" s="26">
        <v>0</v>
      </c>
      <c r="H182" s="16"/>
      <c r="I182" s="16"/>
      <c r="J182" s="219">
        <f>G182+H182-I182</f>
        <v>0</v>
      </c>
      <c r="K182" s="4"/>
      <c r="L182" s="349">
        <v>0</v>
      </c>
      <c r="M182" s="16"/>
      <c r="N182" s="16"/>
      <c r="O182" s="219">
        <f>L182+M182-N182</f>
        <v>0</v>
      </c>
      <c r="P182" s="349">
        <v>0</v>
      </c>
      <c r="Q182" s="16"/>
      <c r="R182" s="16"/>
      <c r="S182" s="219">
        <f>P182+Q182-R182</f>
        <v>0</v>
      </c>
    </row>
    <row r="183" spans="1:19">
      <c r="A183" s="12"/>
      <c r="B183" s="43"/>
      <c r="C183" s="220"/>
      <c r="D183" s="13" t="s">
        <v>336</v>
      </c>
      <c r="E183" s="218"/>
      <c r="F183" s="26">
        <v>0</v>
      </c>
      <c r="G183" s="26">
        <v>0</v>
      </c>
      <c r="H183" s="16"/>
      <c r="I183" s="16"/>
      <c r="J183" s="219">
        <f>G183+H183-I183</f>
        <v>0</v>
      </c>
      <c r="K183" s="4" t="s">
        <v>336</v>
      </c>
      <c r="L183" s="349">
        <v>0</v>
      </c>
      <c r="M183" s="16"/>
      <c r="N183" s="16"/>
      <c r="O183" s="219">
        <f>L183+M183-N183</f>
        <v>0</v>
      </c>
      <c r="P183" s="349">
        <v>0</v>
      </c>
      <c r="Q183" s="16"/>
      <c r="R183" s="16"/>
      <c r="S183" s="219">
        <f>P183+Q183-R183</f>
        <v>0</v>
      </c>
    </row>
    <row r="184" spans="1:19">
      <c r="A184" s="12"/>
      <c r="B184" s="43"/>
      <c r="C184" s="220"/>
      <c r="D184" s="13" t="s">
        <v>338</v>
      </c>
      <c r="E184" s="218"/>
      <c r="F184" s="26">
        <f>SUM(F182:F183)</f>
        <v>0</v>
      </c>
      <c r="G184" s="26">
        <f>SUM(G182:G183)</f>
        <v>0</v>
      </c>
      <c r="H184" s="16"/>
      <c r="I184" s="16"/>
      <c r="J184" s="219">
        <f>G184+H184-I184</f>
        <v>0</v>
      </c>
      <c r="K184" s="4"/>
      <c r="L184" s="349">
        <f>SUM(L182:L183)</f>
        <v>0</v>
      </c>
      <c r="M184" s="16"/>
      <c r="N184" s="16"/>
      <c r="O184" s="219">
        <f>L184+M184-N184</f>
        <v>0</v>
      </c>
      <c r="P184" s="349">
        <f>SUM(P182:P183)</f>
        <v>0</v>
      </c>
      <c r="Q184" s="16"/>
      <c r="R184" s="16"/>
      <c r="S184" s="219">
        <f>P184+Q184-R184</f>
        <v>0</v>
      </c>
    </row>
    <row r="185" spans="1:19">
      <c r="A185" s="17"/>
      <c r="B185" s="221"/>
      <c r="C185" s="222"/>
      <c r="D185" s="18" t="s">
        <v>2</v>
      </c>
      <c r="E185" s="248"/>
      <c r="F185" s="249"/>
      <c r="G185" s="249"/>
      <c r="H185" s="223"/>
      <c r="I185" s="223"/>
      <c r="J185" s="250"/>
      <c r="K185" s="29" t="s">
        <v>2</v>
      </c>
      <c r="L185" s="360"/>
      <c r="M185" s="223"/>
      <c r="N185" s="223"/>
      <c r="O185" s="250"/>
      <c r="P185" s="360"/>
      <c r="Q185" s="223"/>
      <c r="R185" s="223"/>
      <c r="S185" s="250"/>
    </row>
    <row r="186" spans="1:19">
      <c r="A186" s="12"/>
      <c r="B186" s="43"/>
      <c r="C186" s="224"/>
      <c r="D186" s="23"/>
      <c r="E186" s="225"/>
      <c r="F186" s="251"/>
      <c r="G186" s="251"/>
      <c r="H186" s="16"/>
      <c r="I186" s="16"/>
      <c r="J186" s="252"/>
      <c r="K186" s="253"/>
      <c r="L186" s="361"/>
      <c r="M186" s="16"/>
      <c r="N186" s="16"/>
      <c r="O186" s="252"/>
      <c r="P186" s="361"/>
      <c r="Q186" s="16"/>
      <c r="R186" s="16"/>
      <c r="S186" s="252"/>
    </row>
    <row r="187" spans="1:19">
      <c r="A187" s="378" t="s">
        <v>76</v>
      </c>
      <c r="B187" s="379"/>
      <c r="C187" s="224" t="s">
        <v>67</v>
      </c>
      <c r="D187" s="9" t="s">
        <v>335</v>
      </c>
      <c r="E187" s="225">
        <f>+E170+E174+E178+E182</f>
        <v>0</v>
      </c>
      <c r="F187" s="26">
        <f>F182+F178+F174+F170</f>
        <v>0</v>
      </c>
      <c r="G187" s="26">
        <f t="shared" ref="G187:J189" si="13">G182+G178+G174+G170</f>
        <v>0</v>
      </c>
      <c r="H187" s="226">
        <f t="shared" si="13"/>
        <v>0</v>
      </c>
      <c r="I187" s="226">
        <f t="shared" si="13"/>
        <v>0</v>
      </c>
      <c r="J187" s="219">
        <f t="shared" si="13"/>
        <v>0</v>
      </c>
      <c r="K187" s="27"/>
      <c r="L187" s="349">
        <f t="shared" ref="L187:S189" si="14">L182+L178+L174+L170</f>
        <v>0</v>
      </c>
      <c r="M187" s="226">
        <f t="shared" si="14"/>
        <v>0</v>
      </c>
      <c r="N187" s="226">
        <f t="shared" si="14"/>
        <v>0</v>
      </c>
      <c r="O187" s="219">
        <f t="shared" si="14"/>
        <v>0</v>
      </c>
      <c r="P187" s="349">
        <f t="shared" si="14"/>
        <v>0</v>
      </c>
      <c r="Q187" s="226">
        <f t="shared" si="14"/>
        <v>0</v>
      </c>
      <c r="R187" s="226">
        <f t="shared" si="14"/>
        <v>0</v>
      </c>
      <c r="S187" s="219">
        <f t="shared" si="14"/>
        <v>0</v>
      </c>
    </row>
    <row r="188" spans="1:19">
      <c r="A188" s="42"/>
      <c r="B188" s="43"/>
      <c r="C188" s="224"/>
      <c r="D188" s="9" t="s">
        <v>336</v>
      </c>
      <c r="E188" s="225"/>
      <c r="F188" s="26">
        <f>F183+F179+F175+F171</f>
        <v>0</v>
      </c>
      <c r="G188" s="26">
        <f t="shared" si="13"/>
        <v>0</v>
      </c>
      <c r="H188" s="226">
        <f t="shared" si="13"/>
        <v>0</v>
      </c>
      <c r="I188" s="226">
        <f t="shared" si="13"/>
        <v>0</v>
      </c>
      <c r="J188" s="219">
        <f t="shared" si="13"/>
        <v>0</v>
      </c>
      <c r="K188" s="27" t="s">
        <v>336</v>
      </c>
      <c r="L188" s="349">
        <f t="shared" si="14"/>
        <v>0</v>
      </c>
      <c r="M188" s="226">
        <f t="shared" si="14"/>
        <v>0</v>
      </c>
      <c r="N188" s="226">
        <f t="shared" si="14"/>
        <v>0</v>
      </c>
      <c r="O188" s="219">
        <f t="shared" si="14"/>
        <v>0</v>
      </c>
      <c r="P188" s="349">
        <f t="shared" si="14"/>
        <v>0</v>
      </c>
      <c r="Q188" s="226">
        <f t="shared" si="14"/>
        <v>0</v>
      </c>
      <c r="R188" s="226">
        <f t="shared" si="14"/>
        <v>0</v>
      </c>
      <c r="S188" s="219">
        <f t="shared" si="14"/>
        <v>0</v>
      </c>
    </row>
    <row r="189" spans="1:19">
      <c r="A189" s="42"/>
      <c r="B189" s="43"/>
      <c r="C189" s="224"/>
      <c r="D189" s="9" t="s">
        <v>338</v>
      </c>
      <c r="E189" s="225"/>
      <c r="F189" s="26">
        <f>F184+F180+F176+F172</f>
        <v>0</v>
      </c>
      <c r="G189" s="26">
        <f t="shared" si="13"/>
        <v>0</v>
      </c>
      <c r="H189" s="226">
        <f t="shared" si="13"/>
        <v>0</v>
      </c>
      <c r="I189" s="226">
        <f t="shared" si="13"/>
        <v>0</v>
      </c>
      <c r="J189" s="219">
        <f t="shared" si="13"/>
        <v>0</v>
      </c>
      <c r="K189" s="27"/>
      <c r="L189" s="349">
        <f t="shared" si="14"/>
        <v>0</v>
      </c>
      <c r="M189" s="226">
        <f t="shared" si="14"/>
        <v>0</v>
      </c>
      <c r="N189" s="226">
        <f t="shared" si="14"/>
        <v>0</v>
      </c>
      <c r="O189" s="219">
        <f t="shared" si="14"/>
        <v>0</v>
      </c>
      <c r="P189" s="349">
        <f t="shared" si="14"/>
        <v>0</v>
      </c>
      <c r="Q189" s="226">
        <f t="shared" si="14"/>
        <v>0</v>
      </c>
      <c r="R189" s="226">
        <f t="shared" si="14"/>
        <v>0</v>
      </c>
      <c r="S189" s="219">
        <f t="shared" si="14"/>
        <v>0</v>
      </c>
    </row>
    <row r="190" spans="1:19">
      <c r="A190" s="380"/>
      <c r="B190" s="381"/>
      <c r="C190" s="228"/>
      <c r="D190" s="15" t="s">
        <v>2</v>
      </c>
      <c r="E190" s="229"/>
      <c r="F190" s="230"/>
      <c r="G190" s="230"/>
      <c r="H190" s="223"/>
      <c r="I190" s="223"/>
      <c r="J190" s="231"/>
      <c r="K190" s="31" t="s">
        <v>2</v>
      </c>
      <c r="L190" s="356"/>
      <c r="M190" s="223"/>
      <c r="N190" s="223"/>
      <c r="O190" s="231"/>
      <c r="P190" s="356"/>
      <c r="Q190" s="223"/>
      <c r="R190" s="223"/>
      <c r="S190" s="231"/>
    </row>
    <row r="191" spans="1:19" ht="62.25" thickBot="1">
      <c r="A191" s="233" t="s">
        <v>2</v>
      </c>
      <c r="B191" s="45"/>
      <c r="C191" s="266"/>
      <c r="D191" s="241"/>
      <c r="E191" s="263"/>
      <c r="F191" s="264"/>
      <c r="G191" s="264"/>
      <c r="H191" s="237"/>
      <c r="I191" s="237"/>
      <c r="J191" s="265"/>
      <c r="K191" s="242"/>
      <c r="L191" s="365"/>
      <c r="M191" s="237"/>
      <c r="N191" s="237"/>
      <c r="O191" s="265"/>
      <c r="P191" s="365"/>
      <c r="Q191" s="237"/>
      <c r="R191" s="237"/>
      <c r="S191" s="265"/>
    </row>
    <row r="192" spans="1:19" ht="148.5" customHeight="1" thickTop="1" thickBot="1">
      <c r="A192" s="376" t="s">
        <v>77</v>
      </c>
      <c r="B192" s="377"/>
      <c r="C192" s="240" t="s">
        <v>78</v>
      </c>
      <c r="D192" s="239"/>
      <c r="E192" s="263"/>
      <c r="F192" s="264"/>
      <c r="G192" s="264"/>
      <c r="H192" s="237"/>
      <c r="I192" s="237"/>
      <c r="J192" s="265"/>
      <c r="K192" s="244"/>
      <c r="L192" s="365"/>
      <c r="M192" s="237"/>
      <c r="N192" s="237"/>
      <c r="O192" s="265"/>
      <c r="P192" s="365"/>
      <c r="Q192" s="237"/>
      <c r="R192" s="237"/>
      <c r="S192" s="265"/>
    </row>
    <row r="193" spans="1:19" ht="62.25" thickTop="1">
      <c r="A193" s="22"/>
      <c r="B193" s="23"/>
      <c r="C193" s="224"/>
      <c r="D193" s="23"/>
      <c r="E193" s="225"/>
      <c r="F193" s="251"/>
      <c r="G193" s="251"/>
      <c r="H193" s="16"/>
      <c r="I193" s="16"/>
      <c r="J193" s="252"/>
      <c r="K193" s="253"/>
      <c r="L193" s="361"/>
      <c r="M193" s="16"/>
      <c r="N193" s="16"/>
      <c r="O193" s="252"/>
      <c r="P193" s="361"/>
      <c r="Q193" s="16"/>
      <c r="R193" s="16"/>
      <c r="S193" s="252"/>
    </row>
    <row r="194" spans="1:19">
      <c r="A194" s="22"/>
      <c r="B194" s="23"/>
      <c r="C194" s="224"/>
      <c r="D194" s="23"/>
      <c r="E194" s="225"/>
      <c r="F194" s="251"/>
      <c r="G194" s="251"/>
      <c r="H194" s="16"/>
      <c r="I194" s="16"/>
      <c r="J194" s="252"/>
      <c r="K194" s="253"/>
      <c r="L194" s="361"/>
      <c r="M194" s="16"/>
      <c r="N194" s="16"/>
      <c r="O194" s="252"/>
      <c r="P194" s="361"/>
      <c r="Q194" s="16"/>
      <c r="R194" s="16"/>
      <c r="S194" s="252"/>
    </row>
    <row r="195" spans="1:19" s="7" customFormat="1">
      <c r="A195" s="12"/>
      <c r="B195" s="43"/>
      <c r="C195" s="216"/>
      <c r="D195" s="9"/>
      <c r="E195" s="225"/>
      <c r="F195" s="251"/>
      <c r="G195" s="251"/>
      <c r="H195" s="16"/>
      <c r="I195" s="16"/>
      <c r="J195" s="252"/>
      <c r="K195" s="27"/>
      <c r="L195" s="361"/>
      <c r="M195" s="16"/>
      <c r="N195" s="16"/>
      <c r="O195" s="252"/>
      <c r="P195" s="361"/>
      <c r="Q195" s="16"/>
      <c r="R195" s="16"/>
      <c r="S195" s="252"/>
    </row>
    <row r="196" spans="1:19" s="7" customFormat="1" ht="123">
      <c r="A196" s="20" t="s">
        <v>79</v>
      </c>
      <c r="B196" s="43"/>
      <c r="C196" s="216" t="s">
        <v>80</v>
      </c>
      <c r="D196" s="13" t="s">
        <v>335</v>
      </c>
      <c r="E196" s="218">
        <v>0</v>
      </c>
      <c r="F196" s="26">
        <v>0</v>
      </c>
      <c r="G196" s="26">
        <v>0</v>
      </c>
      <c r="H196" s="16"/>
      <c r="I196" s="16"/>
      <c r="J196" s="219">
        <f>G196+H196-I196</f>
        <v>0</v>
      </c>
      <c r="K196" s="4"/>
      <c r="L196" s="349">
        <v>0</v>
      </c>
      <c r="M196" s="16"/>
      <c r="N196" s="16"/>
      <c r="O196" s="219">
        <f>L196+M196-N196</f>
        <v>0</v>
      </c>
      <c r="P196" s="349">
        <v>0</v>
      </c>
      <c r="Q196" s="16"/>
      <c r="R196" s="16"/>
      <c r="S196" s="219">
        <f>P196+Q196-R196</f>
        <v>0</v>
      </c>
    </row>
    <row r="197" spans="1:19" s="7" customFormat="1">
      <c r="A197" s="20"/>
      <c r="B197" s="43"/>
      <c r="C197" s="216"/>
      <c r="D197" s="13" t="s">
        <v>336</v>
      </c>
      <c r="E197" s="218"/>
      <c r="F197" s="26">
        <v>0</v>
      </c>
      <c r="G197" s="26">
        <v>0</v>
      </c>
      <c r="H197" s="16"/>
      <c r="I197" s="16"/>
      <c r="J197" s="219">
        <f>G197+H197-I197</f>
        <v>0</v>
      </c>
      <c r="K197" s="4" t="s">
        <v>336</v>
      </c>
      <c r="L197" s="349">
        <v>0</v>
      </c>
      <c r="M197" s="16"/>
      <c r="N197" s="16"/>
      <c r="O197" s="219">
        <f>L197+M197-N197</f>
        <v>0</v>
      </c>
      <c r="P197" s="349">
        <v>0</v>
      </c>
      <c r="Q197" s="16"/>
      <c r="R197" s="16"/>
      <c r="S197" s="219">
        <f>P197+Q197-R197</f>
        <v>0</v>
      </c>
    </row>
    <row r="198" spans="1:19" s="7" customFormat="1">
      <c r="A198" s="20"/>
      <c r="B198" s="43"/>
      <c r="C198" s="216"/>
      <c r="D198" s="13" t="s">
        <v>338</v>
      </c>
      <c r="E198" s="218"/>
      <c r="F198" s="26">
        <f>SUM(F196:F197)</f>
        <v>0</v>
      </c>
      <c r="G198" s="26">
        <f>SUM(G196:G197)</f>
        <v>0</v>
      </c>
      <c r="H198" s="16"/>
      <c r="I198" s="16"/>
      <c r="J198" s="219">
        <f>G198+H198-I198</f>
        <v>0</v>
      </c>
      <c r="K198" s="4"/>
      <c r="L198" s="349">
        <f>SUM(L196:L197)</f>
        <v>0</v>
      </c>
      <c r="M198" s="16"/>
      <c r="N198" s="16"/>
      <c r="O198" s="219">
        <f>L198+M198-N198</f>
        <v>0</v>
      </c>
      <c r="P198" s="349">
        <f>SUM(P196:P197)</f>
        <v>0</v>
      </c>
      <c r="Q198" s="16"/>
      <c r="R198" s="16"/>
      <c r="S198" s="219">
        <f>P198+Q198-R198</f>
        <v>0</v>
      </c>
    </row>
    <row r="199" spans="1:19" s="7" customFormat="1">
      <c r="A199" s="12"/>
      <c r="B199" s="43"/>
      <c r="C199" s="220"/>
      <c r="D199" s="13"/>
      <c r="E199" s="218"/>
      <c r="F199" s="246"/>
      <c r="G199" s="246"/>
      <c r="H199" s="16"/>
      <c r="I199" s="16"/>
      <c r="J199" s="247"/>
      <c r="K199" s="4"/>
      <c r="L199" s="359"/>
      <c r="M199" s="16"/>
      <c r="N199" s="16"/>
      <c r="O199" s="247"/>
      <c r="P199" s="359"/>
      <c r="Q199" s="16"/>
      <c r="R199" s="16"/>
      <c r="S199" s="247"/>
    </row>
    <row r="200" spans="1:19">
      <c r="A200" s="22"/>
      <c r="B200" s="23"/>
      <c r="C200" s="224"/>
      <c r="D200" s="23"/>
      <c r="E200" s="225"/>
      <c r="F200" s="251"/>
      <c r="G200" s="251"/>
      <c r="H200" s="16"/>
      <c r="I200" s="16"/>
      <c r="J200" s="252"/>
      <c r="K200" s="253"/>
      <c r="L200" s="361"/>
      <c r="M200" s="16"/>
      <c r="N200" s="16"/>
      <c r="O200" s="252"/>
      <c r="P200" s="361"/>
      <c r="Q200" s="16"/>
      <c r="R200" s="16"/>
      <c r="S200" s="252"/>
    </row>
    <row r="201" spans="1:19">
      <c r="A201" s="24"/>
      <c r="B201" s="267"/>
      <c r="C201" s="268"/>
      <c r="D201" s="269"/>
      <c r="E201" s="275"/>
      <c r="F201" s="276"/>
      <c r="G201" s="276"/>
      <c r="H201" s="272"/>
      <c r="I201" s="272"/>
      <c r="J201" s="277"/>
      <c r="K201" s="274"/>
      <c r="L201" s="367"/>
      <c r="M201" s="272"/>
      <c r="N201" s="272"/>
      <c r="O201" s="277"/>
      <c r="P201" s="367"/>
      <c r="Q201" s="272"/>
      <c r="R201" s="272"/>
      <c r="S201" s="277"/>
    </row>
    <row r="202" spans="1:19" s="227" customFormat="1" ht="123">
      <c r="A202" s="390" t="s">
        <v>81</v>
      </c>
      <c r="B202" s="391"/>
      <c r="C202" s="224" t="s">
        <v>78</v>
      </c>
      <c r="D202" s="9" t="s">
        <v>335</v>
      </c>
      <c r="E202" s="225">
        <f>+E196</f>
        <v>0</v>
      </c>
      <c r="F202" s="30">
        <f>F196</f>
        <v>0</v>
      </c>
      <c r="G202" s="30">
        <f t="shared" ref="G202:I204" si="15">G196</f>
        <v>0</v>
      </c>
      <c r="H202" s="226">
        <f t="shared" si="15"/>
        <v>0</v>
      </c>
      <c r="I202" s="226">
        <f t="shared" si="15"/>
        <v>0</v>
      </c>
      <c r="J202" s="219">
        <f>G202+H202-I202</f>
        <v>0</v>
      </c>
      <c r="K202" s="27"/>
      <c r="L202" s="355">
        <f t="shared" ref="L202:N204" si="16">L196</f>
        <v>0</v>
      </c>
      <c r="M202" s="226">
        <f t="shared" si="16"/>
        <v>0</v>
      </c>
      <c r="N202" s="226">
        <f t="shared" si="16"/>
        <v>0</v>
      </c>
      <c r="O202" s="219">
        <f>L202+M202-N202</f>
        <v>0</v>
      </c>
      <c r="P202" s="355">
        <f t="shared" ref="P202:R204" si="17">P196</f>
        <v>0</v>
      </c>
      <c r="Q202" s="226">
        <f t="shared" si="17"/>
        <v>0</v>
      </c>
      <c r="R202" s="226">
        <f t="shared" si="17"/>
        <v>0</v>
      </c>
      <c r="S202" s="219">
        <f>P202+Q202-R202</f>
        <v>0</v>
      </c>
    </row>
    <row r="203" spans="1:19" s="227" customFormat="1">
      <c r="A203" s="12"/>
      <c r="B203" s="9"/>
      <c r="C203" s="224"/>
      <c r="D203" s="9" t="s">
        <v>336</v>
      </c>
      <c r="E203" s="225"/>
      <c r="F203" s="30">
        <f>F197</f>
        <v>0</v>
      </c>
      <c r="G203" s="30">
        <f t="shared" si="15"/>
        <v>0</v>
      </c>
      <c r="H203" s="226">
        <f t="shared" si="15"/>
        <v>0</v>
      </c>
      <c r="I203" s="226">
        <f t="shared" si="15"/>
        <v>0</v>
      </c>
      <c r="J203" s="219">
        <f>G203+H203-I203</f>
        <v>0</v>
      </c>
      <c r="K203" s="27" t="s">
        <v>336</v>
      </c>
      <c r="L203" s="355">
        <f t="shared" si="16"/>
        <v>0</v>
      </c>
      <c r="M203" s="226">
        <f t="shared" si="16"/>
        <v>0</v>
      </c>
      <c r="N203" s="226">
        <f t="shared" si="16"/>
        <v>0</v>
      </c>
      <c r="O203" s="219">
        <f>L203+M203-N203</f>
        <v>0</v>
      </c>
      <c r="P203" s="355">
        <f t="shared" si="17"/>
        <v>0</v>
      </c>
      <c r="Q203" s="226">
        <f t="shared" si="17"/>
        <v>0</v>
      </c>
      <c r="R203" s="226">
        <f t="shared" si="17"/>
        <v>0</v>
      </c>
      <c r="S203" s="219">
        <f>P203+Q203-R203</f>
        <v>0</v>
      </c>
    </row>
    <row r="204" spans="1:19" s="227" customFormat="1">
      <c r="A204" s="12"/>
      <c r="B204" s="9"/>
      <c r="C204" s="224"/>
      <c r="D204" s="9" t="s">
        <v>338</v>
      </c>
      <c r="E204" s="225"/>
      <c r="F204" s="30">
        <f>F198</f>
        <v>0</v>
      </c>
      <c r="G204" s="30">
        <f t="shared" si="15"/>
        <v>0</v>
      </c>
      <c r="H204" s="226">
        <f t="shared" si="15"/>
        <v>0</v>
      </c>
      <c r="I204" s="226">
        <f t="shared" si="15"/>
        <v>0</v>
      </c>
      <c r="J204" s="219">
        <f>G204+H204-I204</f>
        <v>0</v>
      </c>
      <c r="K204" s="27"/>
      <c r="L204" s="355">
        <f t="shared" si="16"/>
        <v>0</v>
      </c>
      <c r="M204" s="226">
        <f t="shared" si="16"/>
        <v>0</v>
      </c>
      <c r="N204" s="226">
        <f t="shared" si="16"/>
        <v>0</v>
      </c>
      <c r="O204" s="219">
        <f>L204+M204-N204</f>
        <v>0</v>
      </c>
      <c r="P204" s="355">
        <f t="shared" si="17"/>
        <v>0</v>
      </c>
      <c r="Q204" s="226">
        <f t="shared" si="17"/>
        <v>0</v>
      </c>
      <c r="R204" s="226">
        <f t="shared" si="17"/>
        <v>0</v>
      </c>
      <c r="S204" s="219">
        <f>P204+Q204-R204</f>
        <v>0</v>
      </c>
    </row>
    <row r="205" spans="1:19" ht="10.5" customHeight="1">
      <c r="A205" s="12"/>
      <c r="B205" s="9"/>
      <c r="C205" s="224"/>
      <c r="D205" s="23"/>
      <c r="E205" s="225"/>
      <c r="F205" s="251"/>
      <c r="G205" s="251"/>
      <c r="H205" s="16"/>
      <c r="I205" s="16"/>
      <c r="J205" s="252"/>
      <c r="K205" s="253"/>
      <c r="L205" s="361"/>
      <c r="M205" s="16"/>
      <c r="N205" s="16"/>
      <c r="O205" s="252"/>
      <c r="P205" s="361"/>
      <c r="Q205" s="16"/>
      <c r="R205" s="16"/>
      <c r="S205" s="252"/>
    </row>
    <row r="206" spans="1:19">
      <c r="A206" s="380"/>
      <c r="B206" s="381"/>
      <c r="C206" s="278"/>
      <c r="D206" s="279"/>
      <c r="E206" s="229"/>
      <c r="F206" s="230"/>
      <c r="G206" s="230"/>
      <c r="H206" s="223"/>
      <c r="I206" s="223"/>
      <c r="J206" s="231"/>
      <c r="K206" s="280"/>
      <c r="L206" s="356"/>
      <c r="M206" s="223"/>
      <c r="N206" s="223"/>
      <c r="O206" s="231"/>
      <c r="P206" s="356"/>
      <c r="Q206" s="223"/>
      <c r="R206" s="223"/>
      <c r="S206" s="231"/>
    </row>
    <row r="207" spans="1:19">
      <c r="A207" s="32"/>
      <c r="B207" s="7"/>
      <c r="C207" s="220"/>
      <c r="D207" s="13"/>
      <c r="E207" s="218"/>
      <c r="F207" s="246"/>
      <c r="G207" s="246"/>
      <c r="H207" s="16"/>
      <c r="I207" s="16"/>
      <c r="J207" s="247"/>
      <c r="K207" s="4"/>
      <c r="L207" s="359"/>
      <c r="M207" s="16"/>
      <c r="N207" s="16"/>
      <c r="O207" s="247"/>
      <c r="P207" s="359"/>
      <c r="Q207" s="16"/>
      <c r="R207" s="16"/>
      <c r="S207" s="247"/>
    </row>
    <row r="208" spans="1:19" ht="147.75" customHeight="1" thickBot="1">
      <c r="A208" s="376" t="s">
        <v>82</v>
      </c>
      <c r="B208" s="377"/>
      <c r="C208" s="240" t="s">
        <v>83</v>
      </c>
      <c r="D208" s="239"/>
      <c r="E208" s="263"/>
      <c r="F208" s="264"/>
      <c r="G208" s="264"/>
      <c r="H208" s="237"/>
      <c r="I208" s="237"/>
      <c r="J208" s="265"/>
      <c r="K208" s="244"/>
      <c r="L208" s="365"/>
      <c r="M208" s="237"/>
      <c r="N208" s="237"/>
      <c r="O208" s="265"/>
      <c r="P208" s="365"/>
      <c r="Q208" s="237"/>
      <c r="R208" s="237"/>
      <c r="S208" s="265"/>
    </row>
    <row r="209" spans="1:19" ht="62.25" thickTop="1">
      <c r="A209" s="12"/>
      <c r="B209" s="43"/>
      <c r="C209" s="216"/>
      <c r="D209" s="9"/>
      <c r="E209" s="225"/>
      <c r="F209" s="251"/>
      <c r="G209" s="251"/>
      <c r="H209" s="16"/>
      <c r="I209" s="16"/>
      <c r="J209" s="252"/>
      <c r="K209" s="27"/>
      <c r="L209" s="361"/>
      <c r="M209" s="16"/>
      <c r="N209" s="16"/>
      <c r="O209" s="252"/>
      <c r="P209" s="361"/>
      <c r="Q209" s="16"/>
      <c r="R209" s="16"/>
      <c r="S209" s="252"/>
    </row>
    <row r="210" spans="1:19" ht="128.25" customHeight="1">
      <c r="A210" s="20" t="s">
        <v>84</v>
      </c>
      <c r="B210" s="43"/>
      <c r="C210" s="216" t="s">
        <v>85</v>
      </c>
      <c r="D210" s="13" t="s">
        <v>335</v>
      </c>
      <c r="E210" s="218">
        <v>0</v>
      </c>
      <c r="F210" s="26">
        <v>11841.68</v>
      </c>
      <c r="G210" s="26">
        <v>13880.18</v>
      </c>
      <c r="H210" s="16"/>
      <c r="I210" s="16"/>
      <c r="J210" s="219">
        <f>G210+H210-I210</f>
        <v>13880.18</v>
      </c>
      <c r="K210" s="4"/>
      <c r="L210" s="349">
        <v>0</v>
      </c>
      <c r="M210" s="16"/>
      <c r="N210" s="16"/>
      <c r="O210" s="219">
        <f>L210+M210-N210</f>
        <v>0</v>
      </c>
      <c r="P210" s="349">
        <v>0</v>
      </c>
      <c r="Q210" s="16"/>
      <c r="R210" s="16"/>
      <c r="S210" s="219">
        <f>P210+Q210-R210</f>
        <v>0</v>
      </c>
    </row>
    <row r="211" spans="1:19">
      <c r="A211" s="20"/>
      <c r="B211" s="43"/>
      <c r="C211" s="216"/>
      <c r="D211" s="13" t="s">
        <v>336</v>
      </c>
      <c r="E211" s="218"/>
      <c r="F211" s="26">
        <v>4918520</v>
      </c>
      <c r="G211" s="26">
        <v>5166850</v>
      </c>
      <c r="H211" s="245">
        <v>0</v>
      </c>
      <c r="I211" s="245">
        <v>0</v>
      </c>
      <c r="J211" s="219">
        <f>G211+H211-I211</f>
        <v>5166850</v>
      </c>
      <c r="K211" s="4" t="s">
        <v>336</v>
      </c>
      <c r="L211" s="349">
        <v>4891500</v>
      </c>
      <c r="M211" s="16"/>
      <c r="N211" s="16"/>
      <c r="O211" s="219">
        <f>L211+M211-N211</f>
        <v>4891500</v>
      </c>
      <c r="P211" s="349">
        <v>4890550</v>
      </c>
      <c r="Q211" s="16"/>
      <c r="R211" s="16"/>
      <c r="S211" s="219">
        <f>P211+Q211-R211</f>
        <v>4890550</v>
      </c>
    </row>
    <row r="212" spans="1:19">
      <c r="A212" s="12"/>
      <c r="B212" s="43"/>
      <c r="C212" s="220" t="s">
        <v>2</v>
      </c>
      <c r="D212" s="13" t="s">
        <v>338</v>
      </c>
      <c r="E212" s="218"/>
      <c r="F212" s="26">
        <v>4930361.68</v>
      </c>
      <c r="G212" s="26">
        <v>5180730.18</v>
      </c>
      <c r="H212" s="245">
        <v>0</v>
      </c>
      <c r="I212" s="245">
        <v>0</v>
      </c>
      <c r="J212" s="219">
        <f>G212+H212-I212</f>
        <v>5180730.18</v>
      </c>
      <c r="K212" s="4"/>
      <c r="L212" s="349">
        <v>0</v>
      </c>
      <c r="M212" s="16"/>
      <c r="N212" s="16"/>
      <c r="O212" s="219">
        <f>L212+M212-N212</f>
        <v>0</v>
      </c>
      <c r="P212" s="349">
        <v>0</v>
      </c>
      <c r="Q212" s="16"/>
      <c r="R212" s="16"/>
      <c r="S212" s="219">
        <f>P212+Q212-R212</f>
        <v>0</v>
      </c>
    </row>
    <row r="213" spans="1:19">
      <c r="A213" s="12"/>
      <c r="B213" s="43"/>
      <c r="C213" s="220"/>
      <c r="D213" s="13"/>
      <c r="E213" s="218"/>
      <c r="F213" s="246"/>
      <c r="G213" s="246"/>
      <c r="H213" s="16"/>
      <c r="I213" s="16" t="s">
        <v>2</v>
      </c>
      <c r="J213" s="247"/>
      <c r="K213" s="4"/>
      <c r="L213" s="359"/>
      <c r="M213" s="16"/>
      <c r="N213" s="16"/>
      <c r="O213" s="247"/>
      <c r="P213" s="359"/>
      <c r="Q213" s="16"/>
      <c r="R213" s="16"/>
      <c r="S213" s="247"/>
    </row>
    <row r="214" spans="1:19">
      <c r="A214" s="12"/>
      <c r="B214" s="43"/>
      <c r="C214" s="220" t="s">
        <v>2</v>
      </c>
      <c r="D214" s="13"/>
      <c r="E214" s="218"/>
      <c r="F214" s="246"/>
      <c r="G214" s="246"/>
      <c r="H214" s="16"/>
      <c r="I214" s="16"/>
      <c r="J214" s="247"/>
      <c r="K214" s="4"/>
      <c r="L214" s="359"/>
      <c r="M214" s="16"/>
      <c r="N214" s="16"/>
      <c r="O214" s="247"/>
      <c r="P214" s="359"/>
      <c r="Q214" s="16"/>
      <c r="R214" s="16"/>
      <c r="S214" s="247"/>
    </row>
    <row r="215" spans="1:19" ht="105.75" customHeight="1">
      <c r="A215" s="20" t="s">
        <v>86</v>
      </c>
      <c r="B215" s="43"/>
      <c r="C215" s="216" t="s">
        <v>87</v>
      </c>
      <c r="D215" s="13" t="s">
        <v>335</v>
      </c>
      <c r="E215" s="218">
        <v>0</v>
      </c>
      <c r="F215" s="26">
        <v>5417.61</v>
      </c>
      <c r="G215" s="26">
        <v>5417.61</v>
      </c>
      <c r="H215" s="16"/>
      <c r="I215" s="16"/>
      <c r="J215" s="219">
        <f>G215+H215-I215</f>
        <v>5417.61</v>
      </c>
      <c r="K215" s="4"/>
      <c r="L215" s="349">
        <v>0</v>
      </c>
      <c r="M215" s="16"/>
      <c r="N215" s="16"/>
      <c r="O215" s="219">
        <f>L215+M215-N215</f>
        <v>0</v>
      </c>
      <c r="P215" s="349">
        <v>0</v>
      </c>
      <c r="Q215" s="16"/>
      <c r="R215" s="16"/>
      <c r="S215" s="219">
        <f>P215+Q215-R215</f>
        <v>0</v>
      </c>
    </row>
    <row r="216" spans="1:19" ht="64.5" customHeight="1">
      <c r="A216" s="20"/>
      <c r="B216" s="43"/>
      <c r="C216" s="216"/>
      <c r="D216" s="13" t="s">
        <v>336</v>
      </c>
      <c r="E216" s="218"/>
      <c r="F216" s="26">
        <v>1000</v>
      </c>
      <c r="G216" s="26">
        <v>7000</v>
      </c>
      <c r="H216" s="245">
        <v>0</v>
      </c>
      <c r="I216" s="16">
        <v>0</v>
      </c>
      <c r="J216" s="219">
        <f>G216+H216-I216</f>
        <v>7000</v>
      </c>
      <c r="K216" s="4" t="s">
        <v>336</v>
      </c>
      <c r="L216" s="349">
        <v>0</v>
      </c>
      <c r="M216" s="16"/>
      <c r="N216" s="16"/>
      <c r="O216" s="219">
        <f>L216+M216-N216</f>
        <v>0</v>
      </c>
      <c r="P216" s="349">
        <v>0</v>
      </c>
      <c r="Q216" s="16"/>
      <c r="R216" s="16"/>
      <c r="S216" s="219">
        <f>P216+Q216-R216</f>
        <v>0</v>
      </c>
    </row>
    <row r="217" spans="1:19" ht="64.5" customHeight="1">
      <c r="A217" s="20"/>
      <c r="B217" s="43"/>
      <c r="C217" s="216"/>
      <c r="D217" s="13" t="s">
        <v>338</v>
      </c>
      <c r="E217" s="218"/>
      <c r="F217" s="26">
        <v>6417.6100000000006</v>
      </c>
      <c r="G217" s="26">
        <v>12417.61</v>
      </c>
      <c r="H217" s="245">
        <v>0</v>
      </c>
      <c r="I217" s="16">
        <v>0</v>
      </c>
      <c r="J217" s="219">
        <f>G217+H217-I217</f>
        <v>12417.61</v>
      </c>
      <c r="K217" s="4"/>
      <c r="L217" s="349">
        <v>0</v>
      </c>
      <c r="M217" s="16"/>
      <c r="N217" s="16"/>
      <c r="O217" s="219">
        <f>L217+M217-N217</f>
        <v>0</v>
      </c>
      <c r="P217" s="349">
        <v>0</v>
      </c>
      <c r="Q217" s="16"/>
      <c r="R217" s="16"/>
      <c r="S217" s="219">
        <f>P217+Q217-R217</f>
        <v>0</v>
      </c>
    </row>
    <row r="218" spans="1:19" ht="64.5" customHeight="1">
      <c r="A218" s="12"/>
      <c r="B218" s="43"/>
      <c r="C218" s="220"/>
      <c r="D218" s="13"/>
      <c r="E218" s="218"/>
      <c r="F218" s="246"/>
      <c r="G218" s="246"/>
      <c r="H218" s="16"/>
      <c r="I218" s="16"/>
      <c r="J218" s="247"/>
      <c r="K218" s="4"/>
      <c r="L218" s="359"/>
      <c r="M218" s="16"/>
      <c r="N218" s="16"/>
      <c r="O218" s="247"/>
      <c r="P218" s="359"/>
      <c r="Q218" s="16"/>
      <c r="R218" s="16"/>
      <c r="S218" s="247"/>
    </row>
    <row r="219" spans="1:19">
      <c r="A219" s="17"/>
      <c r="B219" s="221"/>
      <c r="C219" s="222"/>
      <c r="D219" s="18"/>
      <c r="E219" s="248"/>
      <c r="F219" s="249"/>
      <c r="G219" s="249"/>
      <c r="H219" s="223"/>
      <c r="I219" s="223"/>
      <c r="J219" s="250"/>
      <c r="K219" s="29"/>
      <c r="L219" s="360"/>
      <c r="M219" s="223"/>
      <c r="N219" s="223"/>
      <c r="O219" s="250"/>
      <c r="P219" s="360"/>
      <c r="Q219" s="223"/>
      <c r="R219" s="223"/>
      <c r="S219" s="250"/>
    </row>
    <row r="220" spans="1:19">
      <c r="A220" s="24"/>
      <c r="B220" s="267"/>
      <c r="C220" s="268"/>
      <c r="D220" s="269"/>
      <c r="E220" s="275"/>
      <c r="F220" s="276"/>
      <c r="G220" s="276"/>
      <c r="H220" s="272"/>
      <c r="I220" s="272"/>
      <c r="J220" s="277"/>
      <c r="K220" s="274"/>
      <c r="L220" s="367"/>
      <c r="M220" s="272"/>
      <c r="N220" s="272"/>
      <c r="O220" s="277"/>
      <c r="P220" s="367"/>
      <c r="Q220" s="272"/>
      <c r="R220" s="272"/>
      <c r="S220" s="277"/>
    </row>
    <row r="221" spans="1:19" s="227" customFormat="1" ht="147" customHeight="1">
      <c r="A221" s="390" t="s">
        <v>88</v>
      </c>
      <c r="B221" s="391"/>
      <c r="C221" s="224" t="s">
        <v>83</v>
      </c>
      <c r="D221" s="9" t="s">
        <v>335</v>
      </c>
      <c r="E221" s="225">
        <f>+E210+E215</f>
        <v>0</v>
      </c>
      <c r="F221" s="30">
        <f>F215+F210</f>
        <v>17259.29</v>
      </c>
      <c r="G221" s="30">
        <f t="shared" ref="G221:I223" si="18">G215+G210</f>
        <v>19297.79</v>
      </c>
      <c r="H221" s="226">
        <f t="shared" si="18"/>
        <v>0</v>
      </c>
      <c r="I221" s="226">
        <f t="shared" si="18"/>
        <v>0</v>
      </c>
      <c r="J221" s="226">
        <f>G221+H221-I221</f>
        <v>19297.79</v>
      </c>
      <c r="K221" s="27"/>
      <c r="L221" s="355">
        <f t="shared" ref="L221:N223" si="19">L215+L210</f>
        <v>0</v>
      </c>
      <c r="M221" s="226">
        <f t="shared" si="19"/>
        <v>0</v>
      </c>
      <c r="N221" s="226">
        <f t="shared" si="19"/>
        <v>0</v>
      </c>
      <c r="O221" s="226">
        <f>L221+M221-N221</f>
        <v>0</v>
      </c>
      <c r="P221" s="355">
        <f t="shared" ref="P221:R223" si="20">P215+P210</f>
        <v>0</v>
      </c>
      <c r="Q221" s="226">
        <f t="shared" si="20"/>
        <v>0</v>
      </c>
      <c r="R221" s="226">
        <f t="shared" si="20"/>
        <v>0</v>
      </c>
      <c r="S221" s="226">
        <f>P221+Q221-R221</f>
        <v>0</v>
      </c>
    </row>
    <row r="222" spans="1:19" s="227" customFormat="1" ht="58.15" customHeight="1">
      <c r="A222" s="12"/>
      <c r="B222" s="9"/>
      <c r="C222" s="224"/>
      <c r="D222" s="9" t="s">
        <v>336</v>
      </c>
      <c r="E222" s="225"/>
      <c r="F222" s="30">
        <f>F216+F211</f>
        <v>4919520</v>
      </c>
      <c r="G222" s="30">
        <f t="shared" si="18"/>
        <v>5173850</v>
      </c>
      <c r="H222" s="226">
        <f t="shared" si="18"/>
        <v>0</v>
      </c>
      <c r="I222" s="226">
        <f t="shared" si="18"/>
        <v>0</v>
      </c>
      <c r="J222" s="226">
        <f>G222+H222-I222</f>
        <v>5173850</v>
      </c>
      <c r="K222" s="27" t="s">
        <v>336</v>
      </c>
      <c r="L222" s="355">
        <f t="shared" si="19"/>
        <v>4891500</v>
      </c>
      <c r="M222" s="226">
        <f t="shared" si="19"/>
        <v>0</v>
      </c>
      <c r="N222" s="226">
        <f t="shared" si="19"/>
        <v>0</v>
      </c>
      <c r="O222" s="226">
        <f>L222+M222-N222</f>
        <v>4891500</v>
      </c>
      <c r="P222" s="355">
        <f t="shared" si="20"/>
        <v>4890550</v>
      </c>
      <c r="Q222" s="226">
        <f t="shared" si="20"/>
        <v>0</v>
      </c>
      <c r="R222" s="226">
        <f t="shared" si="20"/>
        <v>0</v>
      </c>
      <c r="S222" s="226">
        <f>P222+Q222-R222</f>
        <v>4890550</v>
      </c>
    </row>
    <row r="223" spans="1:19" s="227" customFormat="1">
      <c r="A223" s="12"/>
      <c r="B223" s="9"/>
      <c r="C223" s="224"/>
      <c r="D223" s="9" t="s">
        <v>338</v>
      </c>
      <c r="E223" s="225"/>
      <c r="F223" s="30">
        <f>F217+F212</f>
        <v>4936779.29</v>
      </c>
      <c r="G223" s="30">
        <f t="shared" si="18"/>
        <v>5193147.79</v>
      </c>
      <c r="H223" s="226">
        <f t="shared" si="18"/>
        <v>0</v>
      </c>
      <c r="I223" s="226">
        <f t="shared" si="18"/>
        <v>0</v>
      </c>
      <c r="J223" s="226">
        <f>G223+H223-I223</f>
        <v>5193147.79</v>
      </c>
      <c r="K223" s="27"/>
      <c r="L223" s="368">
        <f t="shared" si="19"/>
        <v>0</v>
      </c>
      <c r="M223" s="226">
        <f t="shared" si="19"/>
        <v>0</v>
      </c>
      <c r="N223" s="226">
        <f t="shared" si="19"/>
        <v>0</v>
      </c>
      <c r="O223" s="226">
        <f>L223+M223-N223</f>
        <v>0</v>
      </c>
      <c r="P223" s="355">
        <f t="shared" si="20"/>
        <v>0</v>
      </c>
      <c r="Q223" s="226">
        <f t="shared" si="20"/>
        <v>0</v>
      </c>
      <c r="R223" s="226">
        <f t="shared" si="20"/>
        <v>0</v>
      </c>
      <c r="S223" s="226">
        <f>P223+Q223-R223</f>
        <v>0</v>
      </c>
    </row>
    <row r="224" spans="1:19" ht="15.75" customHeight="1">
      <c r="A224" s="12"/>
      <c r="B224" s="9"/>
      <c r="C224" s="224"/>
      <c r="D224" s="23"/>
      <c r="E224" s="225"/>
      <c r="F224" s="251"/>
      <c r="G224" s="251"/>
      <c r="H224" s="16"/>
      <c r="I224" s="16"/>
      <c r="J224" s="252"/>
      <c r="K224" s="253"/>
      <c r="L224" s="361"/>
      <c r="M224" s="16"/>
      <c r="N224" s="16"/>
      <c r="O224" s="252"/>
      <c r="P224" s="361"/>
      <c r="Q224" s="16"/>
      <c r="R224" s="16"/>
      <c r="S224" s="252"/>
    </row>
    <row r="225" spans="1:19">
      <c r="A225" s="380"/>
      <c r="B225" s="381"/>
      <c r="C225" s="278"/>
      <c r="D225" s="279"/>
      <c r="E225" s="229"/>
      <c r="F225" s="230"/>
      <c r="G225" s="230"/>
      <c r="H225" s="223"/>
      <c r="I225" s="223"/>
      <c r="J225" s="231"/>
      <c r="K225" s="280"/>
      <c r="L225" s="356"/>
      <c r="M225" s="223"/>
      <c r="N225" s="223"/>
      <c r="O225" s="231"/>
      <c r="P225" s="356"/>
      <c r="Q225" s="223"/>
      <c r="R225" s="223"/>
      <c r="S225" s="231"/>
    </row>
    <row r="226" spans="1:19">
      <c r="A226" s="24"/>
      <c r="B226" s="267"/>
      <c r="C226" s="268"/>
      <c r="D226" s="269"/>
      <c r="E226" s="275"/>
      <c r="F226" s="276"/>
      <c r="G226" s="276"/>
      <c r="H226" s="272"/>
      <c r="I226" s="272"/>
      <c r="J226" s="277"/>
      <c r="K226" s="274"/>
      <c r="L226" s="367"/>
      <c r="M226" s="272"/>
      <c r="N226" s="272"/>
      <c r="O226" s="277"/>
      <c r="P226" s="367"/>
      <c r="Q226" s="272"/>
      <c r="R226" s="272"/>
      <c r="S226" s="277"/>
    </row>
    <row r="227" spans="1:19" s="227" customFormat="1">
      <c r="A227" s="386" t="s">
        <v>89</v>
      </c>
      <c r="B227" s="387"/>
      <c r="C227" s="224"/>
      <c r="D227" s="9" t="s">
        <v>335</v>
      </c>
      <c r="E227" s="225">
        <f>+E50+E80+E106+E136+E162+E187+E202+E221</f>
        <v>0</v>
      </c>
      <c r="F227" s="30">
        <f>F221+F202+F187+F162+F136+F106+F80+F50</f>
        <v>66975.820000000007</v>
      </c>
      <c r="G227" s="30">
        <f>G221+G202+G187+G162+G136+G106+G80+G50</f>
        <v>163635.07</v>
      </c>
      <c r="H227" s="226">
        <f>H221+H202+H187+H162+H136+H106+H80+H50</f>
        <v>0</v>
      </c>
      <c r="I227" s="226">
        <f>I221+I202+I187+I162+I136+I106+I80+I50</f>
        <v>0</v>
      </c>
      <c r="J227" s="226">
        <f>G227+H227-I227</f>
        <v>163635.07</v>
      </c>
      <c r="K227" s="27"/>
      <c r="L227" s="355">
        <f t="shared" ref="L227:N228" si="21">L221+L202+L187+L162+L136+L106+L80+L50</f>
        <v>0</v>
      </c>
      <c r="M227" s="226">
        <f t="shared" si="21"/>
        <v>0</v>
      </c>
      <c r="N227" s="226">
        <f t="shared" si="21"/>
        <v>0</v>
      </c>
      <c r="O227" s="226">
        <f>L227+M227-N227</f>
        <v>0</v>
      </c>
      <c r="P227" s="355">
        <f t="shared" ref="P227:R228" si="22">P221+P202+P187+P162+P136+P106+P80+P50</f>
        <v>0</v>
      </c>
      <c r="Q227" s="226">
        <f t="shared" si="22"/>
        <v>0</v>
      </c>
      <c r="R227" s="226">
        <f t="shared" si="22"/>
        <v>0</v>
      </c>
      <c r="S227" s="226">
        <f>P227+Q227-R227</f>
        <v>0</v>
      </c>
    </row>
    <row r="228" spans="1:19" s="227" customFormat="1">
      <c r="A228" s="281"/>
      <c r="B228" s="282"/>
      <c r="C228" s="224"/>
      <c r="D228" s="9" t="s">
        <v>336</v>
      </c>
      <c r="E228" s="225"/>
      <c r="F228" s="30">
        <f>F222+F203+F188+F163+F137+F107+F81+F51</f>
        <v>27905174.390000001</v>
      </c>
      <c r="G228" s="30">
        <f t="shared" ref="G228:I229" si="23">G222+G203+G188+G163+G137+G107+G81+G51</f>
        <v>28574511.789999999</v>
      </c>
      <c r="H228" s="226">
        <f t="shared" si="23"/>
        <v>0</v>
      </c>
      <c r="I228" s="226">
        <f t="shared" si="23"/>
        <v>0</v>
      </c>
      <c r="J228" s="226">
        <f>G228+H228-I228</f>
        <v>28574511.789999999</v>
      </c>
      <c r="K228" s="27" t="s">
        <v>336</v>
      </c>
      <c r="L228" s="355">
        <f t="shared" si="21"/>
        <v>29865150.43</v>
      </c>
      <c r="M228" s="226">
        <f t="shared" si="21"/>
        <v>0</v>
      </c>
      <c r="N228" s="226">
        <f t="shared" si="21"/>
        <v>0</v>
      </c>
      <c r="O228" s="226">
        <f>L228+M228-N228</f>
        <v>29865150.43</v>
      </c>
      <c r="P228" s="355">
        <f t="shared" si="22"/>
        <v>28311648.080000002</v>
      </c>
      <c r="Q228" s="226">
        <f t="shared" si="22"/>
        <v>0</v>
      </c>
      <c r="R228" s="226">
        <f t="shared" si="22"/>
        <v>0</v>
      </c>
      <c r="S228" s="226">
        <f>P228+Q228-R228</f>
        <v>28311648.080000002</v>
      </c>
    </row>
    <row r="229" spans="1:19" s="227" customFormat="1">
      <c r="A229" s="281"/>
      <c r="B229" s="282"/>
      <c r="C229" s="224"/>
      <c r="D229" s="9" t="s">
        <v>338</v>
      </c>
      <c r="E229" s="225"/>
      <c r="F229" s="30">
        <f>F223+F204+F189+F164+F138+F108+F82+F52</f>
        <v>27972150.210000001</v>
      </c>
      <c r="G229" s="30">
        <f t="shared" si="23"/>
        <v>28738146.859999999</v>
      </c>
      <c r="H229" s="226">
        <f>H223+H204+H189+H164+H138+H108+H82+H52</f>
        <v>0</v>
      </c>
      <c r="I229" s="226">
        <f t="shared" si="23"/>
        <v>0</v>
      </c>
      <c r="J229" s="226">
        <f>G229+H229-I229</f>
        <v>28738146.859999999</v>
      </c>
      <c r="K229" s="27"/>
      <c r="L229" s="355">
        <v>0</v>
      </c>
      <c r="M229" s="226">
        <f>M223+M204+M189+M164+M138+M108+M82+M52</f>
        <v>0</v>
      </c>
      <c r="N229" s="226">
        <f>N223+N204+N189+N164+N138+N108+N82+N52</f>
        <v>0</v>
      </c>
      <c r="O229" s="226">
        <f>L229+M229-N229</f>
        <v>0</v>
      </c>
      <c r="P229" s="355">
        <v>0</v>
      </c>
      <c r="Q229" s="226">
        <f>Q223+Q204+Q189+Q164+Q138+Q108+Q82+Q52</f>
        <v>0</v>
      </c>
      <c r="R229" s="226">
        <f>R223+R204+R189+R164+R138+R108+R82+R52</f>
        <v>0</v>
      </c>
      <c r="S229" s="226">
        <f>P229+Q229-R229</f>
        <v>0</v>
      </c>
    </row>
    <row r="230" spans="1:19">
      <c r="A230" s="281"/>
      <c r="B230" s="282"/>
      <c r="C230" s="224"/>
      <c r="D230" s="23"/>
      <c r="E230" s="225"/>
      <c r="F230" s="251"/>
      <c r="G230" s="251"/>
      <c r="H230" s="16"/>
      <c r="I230" s="16"/>
      <c r="J230" s="252"/>
      <c r="K230" s="253"/>
      <c r="L230" s="361"/>
      <c r="M230" s="16"/>
      <c r="N230" s="16"/>
      <c r="O230" s="252"/>
      <c r="P230" s="361"/>
      <c r="Q230" s="16"/>
      <c r="R230" s="16"/>
      <c r="S230" s="252"/>
    </row>
    <row r="231" spans="1:19" ht="62.25" thickBot="1">
      <c r="A231" s="388"/>
      <c r="B231" s="389"/>
      <c r="C231" s="240"/>
      <c r="D231" s="239"/>
      <c r="E231" s="263"/>
      <c r="F231" s="264"/>
      <c r="G231" s="264"/>
      <c r="H231" s="237"/>
      <c r="I231" s="237"/>
      <c r="J231" s="265"/>
      <c r="K231" s="244"/>
      <c r="L231" s="365"/>
      <c r="M231" s="237"/>
      <c r="N231" s="237"/>
      <c r="O231" s="265"/>
      <c r="P231" s="365"/>
      <c r="Q231" s="237"/>
      <c r="R231" s="237"/>
      <c r="S231" s="265"/>
    </row>
    <row r="232" spans="1:19" ht="62.25" thickTop="1">
      <c r="A232" s="8"/>
      <c r="B232" s="41"/>
      <c r="C232" s="283"/>
      <c r="D232" s="284"/>
      <c r="E232" s="285"/>
      <c r="F232" s="286"/>
      <c r="G232" s="286"/>
      <c r="H232" s="217"/>
      <c r="I232" s="217"/>
      <c r="J232" s="287"/>
      <c r="K232" s="288"/>
      <c r="L232" s="369"/>
      <c r="M232" s="217"/>
      <c r="N232" s="217"/>
      <c r="O232" s="287"/>
      <c r="P232" s="369"/>
      <c r="Q232" s="217"/>
      <c r="R232" s="217"/>
      <c r="S232" s="287"/>
    </row>
    <row r="233" spans="1:19" s="227" customFormat="1">
      <c r="A233" s="289" t="s">
        <v>90</v>
      </c>
      <c r="B233" s="43"/>
      <c r="C233" s="290"/>
      <c r="D233" s="9" t="s">
        <v>335</v>
      </c>
      <c r="E233" s="225">
        <f>+E50+E80+E106+E136+E162+E187+E202+E221</f>
        <v>0</v>
      </c>
      <c r="F233" s="30">
        <f>F227</f>
        <v>66975.820000000007</v>
      </c>
      <c r="G233" s="30">
        <f>G227</f>
        <v>163635.07</v>
      </c>
      <c r="H233" s="226">
        <f>H227</f>
        <v>0</v>
      </c>
      <c r="I233" s="226">
        <f>I227</f>
        <v>0</v>
      </c>
      <c r="J233" s="226">
        <f>J227</f>
        <v>163635.07</v>
      </c>
      <c r="K233" s="11"/>
      <c r="L233" s="30">
        <f t="shared" ref="L233:S233" si="24">L227</f>
        <v>0</v>
      </c>
      <c r="M233" s="226">
        <f t="shared" si="24"/>
        <v>0</v>
      </c>
      <c r="N233" s="226">
        <f t="shared" si="24"/>
        <v>0</v>
      </c>
      <c r="O233" s="226">
        <f t="shared" si="24"/>
        <v>0</v>
      </c>
      <c r="P233" s="355">
        <f t="shared" si="24"/>
        <v>0</v>
      </c>
      <c r="Q233" s="226">
        <f t="shared" si="24"/>
        <v>0</v>
      </c>
      <c r="R233" s="226">
        <f t="shared" si="24"/>
        <v>0</v>
      </c>
      <c r="S233" s="226">
        <f t="shared" si="24"/>
        <v>0</v>
      </c>
    </row>
    <row r="234" spans="1:19" s="227" customFormat="1">
      <c r="A234" s="289"/>
      <c r="B234" s="43"/>
      <c r="C234" s="290"/>
      <c r="D234" s="9" t="s">
        <v>336</v>
      </c>
      <c r="E234" s="225"/>
      <c r="F234" s="30">
        <f>F228+F14+F10+F12</f>
        <v>30871890.940000001</v>
      </c>
      <c r="G234" s="30">
        <f>G228+G14+G10+G12</f>
        <v>35451919.489999995</v>
      </c>
      <c r="H234" s="226">
        <f>H228+H14+H10+H12</f>
        <v>0</v>
      </c>
      <c r="I234" s="226">
        <f>I228+I14+I10+I12</f>
        <v>0</v>
      </c>
      <c r="J234" s="226">
        <f>J228+J14+J10+J12</f>
        <v>35451919.489999995</v>
      </c>
      <c r="K234" s="11" t="s">
        <v>336</v>
      </c>
      <c r="L234" s="30">
        <f t="shared" ref="L234:S234" si="25">L228+L14+L10+L12</f>
        <v>30052256.809999999</v>
      </c>
      <c r="M234" s="226">
        <f t="shared" si="25"/>
        <v>0</v>
      </c>
      <c r="N234" s="226">
        <f t="shared" si="25"/>
        <v>0</v>
      </c>
      <c r="O234" s="226">
        <f t="shared" si="25"/>
        <v>30052256.809999999</v>
      </c>
      <c r="P234" s="355">
        <f t="shared" si="25"/>
        <v>28312240.000000004</v>
      </c>
      <c r="Q234" s="226">
        <f t="shared" si="25"/>
        <v>0</v>
      </c>
      <c r="R234" s="226">
        <f t="shared" si="25"/>
        <v>0</v>
      </c>
      <c r="S234" s="226">
        <f t="shared" si="25"/>
        <v>28312240.000000004</v>
      </c>
    </row>
    <row r="235" spans="1:19" s="227" customFormat="1">
      <c r="A235" s="289"/>
      <c r="B235" s="43"/>
      <c r="C235" s="290"/>
      <c r="D235" s="9" t="s">
        <v>338</v>
      </c>
      <c r="E235" s="225"/>
      <c r="F235" s="30">
        <f>F229+F21</f>
        <v>35252384.649999999</v>
      </c>
      <c r="G235" s="30">
        <f>G229+G21</f>
        <v>37604684.369999997</v>
      </c>
      <c r="H235" s="226">
        <f>H229+H21</f>
        <v>0</v>
      </c>
      <c r="I235" s="226">
        <f>I229+I21</f>
        <v>0</v>
      </c>
      <c r="J235" s="226">
        <f>J229+J21</f>
        <v>37604684.369999997</v>
      </c>
      <c r="K235" s="11"/>
      <c r="L235" s="30">
        <v>0</v>
      </c>
      <c r="M235" s="226">
        <f t="shared" ref="M235:S235" si="26">M229+M21</f>
        <v>0</v>
      </c>
      <c r="N235" s="226">
        <f t="shared" si="26"/>
        <v>0</v>
      </c>
      <c r="O235" s="226">
        <f t="shared" si="26"/>
        <v>0</v>
      </c>
      <c r="P235" s="355">
        <f t="shared" si="26"/>
        <v>0</v>
      </c>
      <c r="Q235" s="226">
        <f t="shared" si="26"/>
        <v>0</v>
      </c>
      <c r="R235" s="226">
        <f t="shared" si="26"/>
        <v>0</v>
      </c>
      <c r="S235" s="226">
        <f t="shared" si="26"/>
        <v>0</v>
      </c>
    </row>
    <row r="236" spans="1:19">
      <c r="A236" s="289"/>
      <c r="B236" s="43"/>
      <c r="C236" s="290"/>
      <c r="D236" s="225"/>
      <c r="E236" s="225"/>
      <c r="F236" s="251"/>
      <c r="G236" s="251"/>
      <c r="H236" s="16"/>
      <c r="I236" s="16"/>
      <c r="J236" s="252"/>
      <c r="K236" s="252"/>
      <c r="L236" s="251"/>
      <c r="M236" s="16"/>
      <c r="N236" s="16"/>
      <c r="O236" s="252"/>
      <c r="P236" s="361"/>
      <c r="Q236" s="16"/>
      <c r="R236" s="16"/>
      <c r="S236" s="252"/>
    </row>
    <row r="237" spans="1:19" ht="62.25" thickBot="1">
      <c r="A237" s="291"/>
      <c r="B237" s="45"/>
      <c r="C237" s="292"/>
      <c r="D237" s="263"/>
      <c r="E237" s="263"/>
      <c r="F237" s="264"/>
      <c r="G237" s="264"/>
      <c r="H237" s="237"/>
      <c r="I237" s="237"/>
      <c r="J237" s="265"/>
      <c r="K237" s="265"/>
      <c r="L237" s="264"/>
      <c r="M237" s="237"/>
      <c r="N237" s="237"/>
      <c r="O237" s="265"/>
      <c r="P237" s="264"/>
      <c r="Q237" s="237"/>
      <c r="R237" s="237"/>
      <c r="S237" s="265"/>
    </row>
    <row r="238" spans="1:19" s="177" customFormat="1" ht="24.75" customHeight="1" thickTop="1">
      <c r="A238" s="392" t="s">
        <v>2</v>
      </c>
      <c r="B238" s="392"/>
      <c r="C238" s="392"/>
      <c r="D238" s="392"/>
      <c r="E238" s="392"/>
      <c r="F238" s="293"/>
      <c r="G238" s="293"/>
      <c r="H238" s="294"/>
      <c r="I238" s="294"/>
      <c r="J238" s="295" t="s">
        <v>2</v>
      </c>
      <c r="K238" s="178"/>
      <c r="L238" s="293"/>
      <c r="M238" s="294"/>
      <c r="N238" s="294"/>
      <c r="O238" s="296" t="s">
        <v>2</v>
      </c>
      <c r="P238" s="293"/>
      <c r="Q238" s="294"/>
      <c r="R238" s="294"/>
      <c r="S238" s="296" t="s">
        <v>2</v>
      </c>
    </row>
    <row r="239" spans="1:19">
      <c r="H239" s="302">
        <f>H234-I234</f>
        <v>0</v>
      </c>
      <c r="M239" s="301">
        <f>M234-N234</f>
        <v>0</v>
      </c>
    </row>
    <row r="240" spans="1:19">
      <c r="A240" s="385"/>
      <c r="B240" s="385"/>
      <c r="C240" s="385"/>
      <c r="D240" s="385"/>
      <c r="E240" s="385"/>
      <c r="F240" s="297"/>
      <c r="G240" s="297"/>
      <c r="H240" s="298"/>
      <c r="I240" s="298"/>
      <c r="J240" s="178" t="s">
        <v>2</v>
      </c>
      <c r="L240" s="297"/>
      <c r="M240" s="298"/>
      <c r="N240" s="298"/>
      <c r="O240" s="178" t="s">
        <v>2</v>
      </c>
      <c r="P240" s="297"/>
      <c r="Q240" s="298"/>
      <c r="R240" s="298"/>
      <c r="S240" s="178" t="s">
        <v>2</v>
      </c>
    </row>
    <row r="241" spans="3:19">
      <c r="C241" s="181"/>
      <c r="D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</row>
    <row r="242" spans="3:19">
      <c r="C242" s="181"/>
      <c r="D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</row>
    <row r="243" spans="3:19">
      <c r="C243" s="181"/>
      <c r="D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</row>
    <row r="244" spans="3:19">
      <c r="C244" s="181"/>
      <c r="D244" s="181"/>
      <c r="F244" s="181"/>
      <c r="G244" s="181"/>
      <c r="H244" s="181"/>
      <c r="I244" s="181"/>
      <c r="J244" s="181"/>
      <c r="K244" s="181"/>
      <c r="L244" s="181"/>
      <c r="M244" s="181"/>
      <c r="N244" s="181"/>
      <c r="O244" s="181"/>
      <c r="P244" s="181"/>
      <c r="Q244" s="181"/>
      <c r="R244" s="181"/>
      <c r="S244" s="181"/>
    </row>
    <row r="245" spans="3:19">
      <c r="C245" s="181"/>
      <c r="D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</row>
    <row r="246" spans="3:19">
      <c r="C246" s="181"/>
      <c r="D246" s="181"/>
      <c r="F246" s="181"/>
      <c r="G246" s="181"/>
      <c r="H246" s="181"/>
      <c r="I246" s="181"/>
      <c r="J246" s="181"/>
      <c r="K246" s="181"/>
      <c r="L246" s="181"/>
      <c r="M246" s="181"/>
      <c r="N246" s="181"/>
      <c r="O246" s="181"/>
      <c r="P246" s="181"/>
      <c r="Q246" s="181"/>
      <c r="R246" s="181"/>
      <c r="S246" s="181"/>
    </row>
    <row r="247" spans="3:19">
      <c r="C247" s="181"/>
      <c r="D247" s="181"/>
      <c r="F247" s="181"/>
      <c r="G247" s="181"/>
      <c r="H247" s="181"/>
      <c r="I247" s="181"/>
      <c r="J247" s="181"/>
      <c r="K247" s="181"/>
      <c r="L247" s="181"/>
      <c r="M247" s="181"/>
      <c r="N247" s="181"/>
      <c r="O247" s="181"/>
      <c r="P247" s="181"/>
      <c r="Q247" s="181"/>
      <c r="R247" s="181"/>
      <c r="S247" s="181"/>
    </row>
    <row r="248" spans="3:19">
      <c r="C248" s="181"/>
      <c r="D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181"/>
      <c r="P248" s="181"/>
      <c r="Q248" s="181"/>
      <c r="R248" s="181"/>
      <c r="S248" s="181"/>
    </row>
    <row r="249" spans="3:19">
      <c r="C249" s="181"/>
      <c r="D249" s="181"/>
      <c r="F249" s="181"/>
      <c r="G249" s="181"/>
      <c r="H249" s="181"/>
      <c r="I249" s="181"/>
      <c r="J249" s="181"/>
      <c r="K249" s="181"/>
      <c r="L249" s="181"/>
      <c r="M249" s="181"/>
      <c r="N249" s="181"/>
      <c r="O249" s="181"/>
      <c r="P249" s="181"/>
      <c r="Q249" s="181"/>
      <c r="R249" s="181"/>
      <c r="S249" s="181"/>
    </row>
    <row r="250" spans="3:19">
      <c r="C250" s="181"/>
      <c r="D250" s="181"/>
      <c r="F250" s="181"/>
      <c r="G250" s="181"/>
      <c r="H250" s="181"/>
      <c r="I250" s="181"/>
      <c r="J250" s="181"/>
      <c r="K250" s="181"/>
      <c r="L250" s="181"/>
      <c r="M250" s="181"/>
      <c r="N250" s="181"/>
      <c r="O250" s="181"/>
      <c r="P250" s="181"/>
      <c r="Q250" s="181"/>
      <c r="R250" s="181"/>
      <c r="S250" s="181"/>
    </row>
    <row r="251" spans="3:19">
      <c r="C251" s="181"/>
      <c r="D251" s="181"/>
      <c r="F251" s="181"/>
      <c r="G251" s="181"/>
      <c r="H251" s="181"/>
      <c r="I251" s="181"/>
      <c r="J251" s="181"/>
      <c r="K251" s="181"/>
      <c r="L251" s="181"/>
      <c r="M251" s="181"/>
      <c r="N251" s="181"/>
      <c r="O251" s="181"/>
      <c r="P251" s="181"/>
      <c r="Q251" s="181"/>
      <c r="R251" s="181"/>
      <c r="S251" s="181"/>
    </row>
    <row r="252" spans="3:19">
      <c r="C252" s="181"/>
      <c r="D252" s="181"/>
      <c r="F252" s="181"/>
      <c r="G252" s="181"/>
      <c r="H252" s="181"/>
      <c r="I252" s="181"/>
      <c r="J252" s="181"/>
      <c r="K252" s="181"/>
      <c r="L252" s="181"/>
      <c r="M252" s="181"/>
      <c r="N252" s="181"/>
      <c r="O252" s="181"/>
      <c r="P252" s="181"/>
      <c r="Q252" s="181"/>
      <c r="R252" s="181"/>
      <c r="S252" s="181"/>
    </row>
    <row r="253" spans="3:19">
      <c r="C253" s="181"/>
      <c r="D253" s="181"/>
      <c r="F253" s="181"/>
      <c r="G253" s="181"/>
      <c r="H253" s="181"/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</row>
  </sheetData>
  <mergeCells count="47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6"/>
  <sheetViews>
    <sheetView topLeftCell="A1748" zoomScale="20" zoomScaleNormal="20" zoomScaleSheetLayoutView="15" workbookViewId="0">
      <selection activeCell="Q2004" sqref="Q2004"/>
    </sheetView>
  </sheetViews>
  <sheetFormatPr defaultColWidth="9.140625" defaultRowHeight="72"/>
  <cols>
    <col min="1" max="1" width="44.28515625" style="171" customWidth="1"/>
    <col min="2" max="2" width="105" style="172" customWidth="1"/>
    <col min="3" max="3" width="40.140625" style="173" customWidth="1"/>
    <col min="4" max="4" width="173.42578125" style="76" customWidth="1"/>
    <col min="5" max="5" width="27.7109375" style="77" customWidth="1"/>
    <col min="6" max="6" width="97" style="66" hidden="1" customWidth="1"/>
    <col min="7" max="7" width="80.140625" style="53" hidden="1" customWidth="1"/>
    <col min="8" max="8" width="97.140625" style="53" customWidth="1"/>
    <col min="9" max="9" width="76" style="54" customWidth="1"/>
    <col min="10" max="10" width="76.7109375" style="54" customWidth="1"/>
    <col min="11" max="11" width="96.85546875" style="53" customWidth="1"/>
    <col min="12" max="12" width="57" style="47" customWidth="1"/>
    <col min="13" max="13" width="9.140625" style="47"/>
    <col min="14" max="16384" width="9.140625" style="56"/>
  </cols>
  <sheetData>
    <row r="1" spans="1:11" s="47" customFormat="1" ht="92.25">
      <c r="A1" s="446" t="s">
        <v>383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</row>
    <row r="2" spans="1:11" s="47" customFormat="1" ht="92.25" customHeight="1">
      <c r="A2" s="401" t="s">
        <v>384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s="47" customFormat="1" ht="72.75" thickBot="1">
      <c r="A3" s="49"/>
      <c r="B3" s="50"/>
      <c r="C3" s="46"/>
      <c r="D3" s="51"/>
      <c r="E3" s="52"/>
      <c r="F3" s="53"/>
      <c r="G3" s="53"/>
      <c r="H3" s="53"/>
      <c r="I3" s="54"/>
      <c r="J3" s="54"/>
      <c r="K3" s="53"/>
    </row>
    <row r="4" spans="1:11" ht="72.75" customHeight="1" thickTop="1">
      <c r="A4" s="449" t="s">
        <v>91</v>
      </c>
      <c r="B4" s="450"/>
      <c r="C4" s="451"/>
      <c r="D4" s="461" t="s">
        <v>1</v>
      </c>
      <c r="E4" s="55"/>
      <c r="F4" s="458" t="s">
        <v>324</v>
      </c>
      <c r="G4" s="424" t="s">
        <v>334</v>
      </c>
      <c r="H4" s="424" t="s">
        <v>337</v>
      </c>
      <c r="I4" s="416" t="s">
        <v>329</v>
      </c>
      <c r="J4" s="417"/>
      <c r="K4" s="424" t="s">
        <v>379</v>
      </c>
    </row>
    <row r="5" spans="1:11">
      <c r="A5" s="452"/>
      <c r="B5" s="453"/>
      <c r="C5" s="454"/>
      <c r="D5" s="462"/>
      <c r="E5" s="462"/>
      <c r="F5" s="459"/>
      <c r="G5" s="425"/>
      <c r="H5" s="425"/>
      <c r="I5" s="418"/>
      <c r="J5" s="419"/>
      <c r="K5" s="425"/>
    </row>
    <row r="6" spans="1:11">
      <c r="A6" s="452"/>
      <c r="B6" s="453"/>
      <c r="C6" s="454"/>
      <c r="D6" s="462"/>
      <c r="E6" s="462"/>
      <c r="F6" s="459"/>
      <c r="G6" s="425"/>
      <c r="H6" s="425"/>
      <c r="I6" s="418"/>
      <c r="J6" s="419"/>
      <c r="K6" s="425"/>
    </row>
    <row r="7" spans="1:11" ht="273" customHeight="1" thickBot="1">
      <c r="A7" s="455"/>
      <c r="B7" s="456"/>
      <c r="C7" s="457"/>
      <c r="D7" s="463"/>
      <c r="E7" s="57"/>
      <c r="F7" s="460"/>
      <c r="G7" s="426"/>
      <c r="H7" s="426"/>
      <c r="I7" s="420"/>
      <c r="J7" s="421"/>
      <c r="K7" s="426"/>
    </row>
    <row r="8" spans="1:11" ht="261" customHeight="1" thickTop="1" thickBot="1">
      <c r="A8" s="447" t="s">
        <v>2</v>
      </c>
      <c r="B8" s="448"/>
      <c r="C8" s="58" t="s">
        <v>2</v>
      </c>
      <c r="D8" s="59" t="s">
        <v>2</v>
      </c>
      <c r="E8" s="60"/>
      <c r="F8" s="61"/>
      <c r="G8" s="307"/>
      <c r="H8" s="372"/>
      <c r="I8" s="372" t="s">
        <v>327</v>
      </c>
      <c r="J8" s="372" t="s">
        <v>328</v>
      </c>
      <c r="K8" s="372"/>
    </row>
    <row r="9" spans="1:11" ht="219" customHeight="1" thickTop="1">
      <c r="A9" s="465" t="s">
        <v>93</v>
      </c>
      <c r="B9" s="466"/>
      <c r="C9" s="344" t="s">
        <v>94</v>
      </c>
      <c r="D9" s="345" t="s">
        <v>95</v>
      </c>
      <c r="E9" s="345" t="s">
        <v>2</v>
      </c>
      <c r="F9" s="343"/>
      <c r="G9" s="342"/>
      <c r="H9" s="371"/>
      <c r="I9" s="371"/>
      <c r="J9" s="371"/>
      <c r="K9" s="371"/>
    </row>
    <row r="10" spans="1:11">
      <c r="A10" s="74"/>
      <c r="B10" s="64"/>
      <c r="C10" s="64"/>
      <c r="D10" s="65"/>
      <c r="E10" s="64"/>
      <c r="G10" s="67"/>
      <c r="H10" s="67"/>
      <c r="I10" s="68"/>
      <c r="J10" s="68"/>
      <c r="K10" s="67"/>
    </row>
    <row r="11" spans="1:11" hidden="1">
      <c r="A11" s="69" t="s">
        <v>96</v>
      </c>
      <c r="B11" s="70" t="s">
        <v>97</v>
      </c>
      <c r="C11" s="64" t="s">
        <v>94</v>
      </c>
      <c r="D11" s="65" t="s">
        <v>98</v>
      </c>
      <c r="E11" s="64"/>
      <c r="F11" s="71"/>
      <c r="G11" s="72"/>
      <c r="H11" s="72"/>
      <c r="I11" s="73"/>
      <c r="J11" s="73"/>
      <c r="K11" s="72"/>
    </row>
    <row r="12" spans="1:11" hidden="1">
      <c r="A12" s="74"/>
      <c r="B12" s="75" t="s">
        <v>99</v>
      </c>
      <c r="C12" s="64"/>
      <c r="D12" s="76" t="s">
        <v>100</v>
      </c>
      <c r="E12" s="77" t="s">
        <v>335</v>
      </c>
      <c r="F12" s="78">
        <v>459600</v>
      </c>
      <c r="G12" s="79">
        <v>364498.78</v>
      </c>
      <c r="H12" s="79">
        <v>531625.69999999995</v>
      </c>
      <c r="I12" s="80">
        <v>0</v>
      </c>
      <c r="J12" s="80">
        <v>0</v>
      </c>
      <c r="K12" s="79">
        <f>H12+I12-J12</f>
        <v>531625.69999999995</v>
      </c>
    </row>
    <row r="13" spans="1:11" hidden="1">
      <c r="A13" s="74"/>
      <c r="B13" s="64"/>
      <c r="C13" s="64"/>
      <c r="E13" s="77" t="s">
        <v>336</v>
      </c>
      <c r="F13" s="71">
        <v>0</v>
      </c>
      <c r="G13" s="72">
        <v>15135814.57</v>
      </c>
      <c r="H13" s="72">
        <v>16262205.99</v>
      </c>
      <c r="I13" s="80">
        <v>0</v>
      </c>
      <c r="J13" s="80">
        <v>0</v>
      </c>
      <c r="K13" s="79">
        <f>H13+I13-J13</f>
        <v>16262205.99</v>
      </c>
    </row>
    <row r="14" spans="1:11" hidden="1">
      <c r="A14" s="74"/>
      <c r="B14" s="64"/>
      <c r="C14" s="64"/>
      <c r="D14" s="76" t="s">
        <v>2</v>
      </c>
      <c r="E14" s="77" t="s">
        <v>338</v>
      </c>
      <c r="F14" s="71">
        <v>0</v>
      </c>
      <c r="G14" s="72">
        <v>15492313.35</v>
      </c>
      <c r="H14" s="72">
        <v>16707740.199999999</v>
      </c>
      <c r="I14" s="80">
        <v>0</v>
      </c>
      <c r="J14" s="80">
        <v>0</v>
      </c>
      <c r="K14" s="79">
        <f>H14+I14-J14</f>
        <v>16707740.199999999</v>
      </c>
    </row>
    <row r="15" spans="1:11" hidden="1">
      <c r="A15" s="74"/>
      <c r="B15" s="64"/>
      <c r="C15" s="64"/>
      <c r="F15" s="71"/>
      <c r="G15" s="72"/>
      <c r="H15" s="72"/>
      <c r="I15" s="73"/>
      <c r="J15" s="73"/>
      <c r="K15" s="72"/>
    </row>
    <row r="16" spans="1:11" hidden="1">
      <c r="A16" s="74"/>
      <c r="B16" s="75" t="s">
        <v>101</v>
      </c>
      <c r="C16" s="64"/>
      <c r="D16" s="76" t="s">
        <v>102</v>
      </c>
      <c r="E16" s="77" t="s">
        <v>335</v>
      </c>
      <c r="F16" s="78">
        <v>0</v>
      </c>
      <c r="G16" s="79">
        <v>0</v>
      </c>
      <c r="H16" s="79">
        <v>0</v>
      </c>
      <c r="I16" s="80">
        <v>0</v>
      </c>
      <c r="J16" s="80">
        <v>0</v>
      </c>
      <c r="K16" s="79">
        <v>0</v>
      </c>
    </row>
    <row r="17" spans="1:13" hidden="1">
      <c r="A17" s="74"/>
      <c r="B17" s="75"/>
      <c r="C17" s="64"/>
      <c r="E17" s="77" t="s">
        <v>336</v>
      </c>
      <c r="F17" s="78">
        <v>0</v>
      </c>
      <c r="G17" s="79">
        <v>0</v>
      </c>
      <c r="H17" s="79">
        <v>0</v>
      </c>
      <c r="I17" s="80">
        <v>0</v>
      </c>
      <c r="J17" s="80"/>
      <c r="K17" s="79"/>
    </row>
    <row r="18" spans="1:13" hidden="1">
      <c r="A18" s="74"/>
      <c r="B18" s="75"/>
      <c r="C18" s="64"/>
      <c r="E18" s="77" t="s">
        <v>338</v>
      </c>
      <c r="F18" s="78">
        <v>0</v>
      </c>
      <c r="G18" s="79">
        <v>0</v>
      </c>
      <c r="H18" s="79">
        <v>0</v>
      </c>
      <c r="I18" s="80">
        <v>0</v>
      </c>
      <c r="J18" s="80"/>
      <c r="K18" s="79" t="s">
        <v>2</v>
      </c>
    </row>
    <row r="19" spans="1:13" hidden="1">
      <c r="A19" s="74"/>
      <c r="B19" s="75"/>
      <c r="C19" s="64"/>
      <c r="F19" s="78"/>
      <c r="G19" s="79"/>
      <c r="H19" s="79"/>
      <c r="I19" s="80"/>
      <c r="J19" s="80"/>
      <c r="K19" s="79"/>
    </row>
    <row r="20" spans="1:13" s="65" customFormat="1" hidden="1">
      <c r="A20" s="81"/>
      <c r="B20" s="65" t="s">
        <v>103</v>
      </c>
      <c r="C20" s="65" t="s">
        <v>94</v>
      </c>
      <c r="D20" s="65" t="s">
        <v>98</v>
      </c>
      <c r="E20" s="64" t="s">
        <v>335</v>
      </c>
      <c r="F20" s="82">
        <f>+F12+F16</f>
        <v>459600</v>
      </c>
      <c r="G20" s="83">
        <f>+G12+G16</f>
        <v>364498.78</v>
      </c>
      <c r="H20" s="83">
        <f>+H12+H16</f>
        <v>531625.69999999995</v>
      </c>
      <c r="I20" s="84">
        <f>+I12+I16</f>
        <v>0</v>
      </c>
      <c r="J20" s="84">
        <f>+J12+J16</f>
        <v>0</v>
      </c>
      <c r="K20" s="83">
        <f>H20+I20-J20</f>
        <v>531625.69999999995</v>
      </c>
      <c r="L20" s="85"/>
      <c r="M20" s="85"/>
    </row>
    <row r="21" spans="1:13" s="65" customFormat="1" hidden="1">
      <c r="A21" s="81"/>
      <c r="E21" s="64" t="s">
        <v>336</v>
      </c>
      <c r="F21" s="82">
        <f>+F13+F17</f>
        <v>0</v>
      </c>
      <c r="G21" s="83">
        <f>+G13+G17</f>
        <v>15135814.57</v>
      </c>
      <c r="H21" s="83">
        <f t="shared" ref="H21:J22" si="0">+H13+H17</f>
        <v>16262205.99</v>
      </c>
      <c r="I21" s="84">
        <f>I17+I13</f>
        <v>0</v>
      </c>
      <c r="J21" s="84">
        <f t="shared" si="0"/>
        <v>0</v>
      </c>
      <c r="K21" s="83">
        <f>H21+I21-J21</f>
        <v>16262205.99</v>
      </c>
      <c r="L21" s="85"/>
      <c r="M21" s="85"/>
    </row>
    <row r="22" spans="1:13" s="65" customFormat="1" hidden="1">
      <c r="A22" s="81"/>
      <c r="E22" s="64" t="s">
        <v>338</v>
      </c>
      <c r="F22" s="82">
        <f>+F14+F18</f>
        <v>0</v>
      </c>
      <c r="G22" s="83">
        <f>+G14+G18</f>
        <v>15492313.35</v>
      </c>
      <c r="H22" s="83">
        <f t="shared" si="0"/>
        <v>16707740.199999999</v>
      </c>
      <c r="I22" s="84">
        <f>I18+I14</f>
        <v>0</v>
      </c>
      <c r="J22" s="84">
        <f t="shared" si="0"/>
        <v>0</v>
      </c>
      <c r="K22" s="83">
        <f>H22+I22-J22</f>
        <v>16707740.199999999</v>
      </c>
      <c r="L22" s="85"/>
      <c r="M22" s="85"/>
    </row>
    <row r="23" spans="1:13" s="65" customFormat="1" hidden="1">
      <c r="A23" s="81"/>
      <c r="E23" s="64"/>
      <c r="F23" s="82" t="s">
        <v>2</v>
      </c>
      <c r="G23" s="83"/>
      <c r="H23" s="83"/>
      <c r="I23" s="84"/>
      <c r="J23" s="84"/>
      <c r="K23" s="83"/>
      <c r="L23" s="85"/>
      <c r="M23" s="85"/>
    </row>
    <row r="24" spans="1:13" hidden="1">
      <c r="A24" s="69" t="s">
        <v>104</v>
      </c>
      <c r="B24" s="70" t="s">
        <v>97</v>
      </c>
      <c r="C24" s="86" t="s">
        <v>105</v>
      </c>
      <c r="D24" s="65" t="s">
        <v>106</v>
      </c>
      <c r="E24" s="87"/>
      <c r="F24" s="78"/>
      <c r="G24" s="79"/>
      <c r="H24" s="79"/>
      <c r="I24" s="80"/>
      <c r="J24" s="80"/>
      <c r="K24" s="79"/>
    </row>
    <row r="25" spans="1:13" hidden="1">
      <c r="A25" s="69"/>
      <c r="B25" s="75" t="s">
        <v>99</v>
      </c>
      <c r="C25" s="64"/>
      <c r="D25" s="76" t="s">
        <v>100</v>
      </c>
      <c r="E25" s="77" t="s">
        <v>335</v>
      </c>
      <c r="F25" s="78">
        <v>4000</v>
      </c>
      <c r="G25" s="79">
        <v>5153.3900000000003</v>
      </c>
      <c r="H25" s="79">
        <v>1526.08</v>
      </c>
      <c r="I25" s="80">
        <v>0</v>
      </c>
      <c r="J25" s="80">
        <v>0</v>
      </c>
      <c r="K25" s="79">
        <f>H25+I25-J25</f>
        <v>1526.08</v>
      </c>
    </row>
    <row r="26" spans="1:13" hidden="1">
      <c r="A26" s="69"/>
      <c r="B26" s="75"/>
      <c r="C26" s="64"/>
      <c r="E26" s="77" t="s">
        <v>336</v>
      </c>
      <c r="F26" s="78">
        <v>0</v>
      </c>
      <c r="G26" s="79">
        <v>54785.71</v>
      </c>
      <c r="H26" s="79">
        <v>60394.38</v>
      </c>
      <c r="I26" s="80">
        <v>0</v>
      </c>
      <c r="J26" s="80">
        <v>0</v>
      </c>
      <c r="K26" s="79">
        <f>H26+I26-J26</f>
        <v>60394.38</v>
      </c>
    </row>
    <row r="27" spans="1:13" hidden="1">
      <c r="A27" s="74"/>
      <c r="B27" s="75"/>
      <c r="C27" s="64"/>
      <c r="E27" s="77" t="s">
        <v>338</v>
      </c>
      <c r="F27" s="78">
        <v>0</v>
      </c>
      <c r="G27" s="79">
        <v>59939.1</v>
      </c>
      <c r="H27" s="79">
        <v>61636.46</v>
      </c>
      <c r="I27" s="80">
        <v>0</v>
      </c>
      <c r="J27" s="80">
        <v>0</v>
      </c>
      <c r="K27" s="79">
        <f>H27+I27-J27</f>
        <v>61636.46</v>
      </c>
    </row>
    <row r="28" spans="1:13" hidden="1">
      <c r="A28" s="74"/>
      <c r="B28" s="64"/>
      <c r="C28" s="64"/>
      <c r="F28" s="71"/>
      <c r="G28" s="72"/>
      <c r="H28" s="72"/>
      <c r="I28" s="73"/>
      <c r="J28" s="73"/>
      <c r="K28" s="72"/>
    </row>
    <row r="29" spans="1:13" hidden="1">
      <c r="A29" s="74"/>
      <c r="B29" s="75" t="s">
        <v>101</v>
      </c>
      <c r="C29" s="64"/>
      <c r="D29" s="76" t="s">
        <v>102</v>
      </c>
      <c r="E29" s="77" t="s">
        <v>335</v>
      </c>
      <c r="F29" s="78">
        <v>0</v>
      </c>
      <c r="G29" s="79">
        <v>0</v>
      </c>
      <c r="H29" s="79">
        <v>0</v>
      </c>
      <c r="I29" s="80">
        <v>0</v>
      </c>
      <c r="J29" s="80">
        <v>0</v>
      </c>
      <c r="K29" s="79">
        <v>0</v>
      </c>
    </row>
    <row r="30" spans="1:13" hidden="1">
      <c r="A30" s="74"/>
      <c r="B30" s="64"/>
      <c r="C30" s="64"/>
      <c r="E30" s="77" t="s">
        <v>336</v>
      </c>
      <c r="F30" s="78">
        <v>0</v>
      </c>
      <c r="G30" s="72">
        <v>0</v>
      </c>
      <c r="H30" s="72">
        <v>0</v>
      </c>
      <c r="I30" s="73"/>
      <c r="J30" s="73"/>
      <c r="K30" s="72"/>
    </row>
    <row r="31" spans="1:13" hidden="1">
      <c r="A31" s="74"/>
      <c r="B31" s="64"/>
      <c r="C31" s="64"/>
      <c r="E31" s="77" t="s">
        <v>338</v>
      </c>
      <c r="F31" s="78">
        <f>SUM(F29:F30)</f>
        <v>0</v>
      </c>
      <c r="G31" s="72">
        <f>SUM(G29:G30)</f>
        <v>0</v>
      </c>
      <c r="H31" s="72">
        <f>SUM(H29:H30)</f>
        <v>0</v>
      </c>
      <c r="I31" s="73"/>
      <c r="J31" s="73"/>
      <c r="K31" s="72"/>
    </row>
    <row r="32" spans="1:13" s="65" customFormat="1" hidden="1">
      <c r="A32" s="88"/>
      <c r="B32" s="89"/>
      <c r="C32" s="89"/>
      <c r="D32" s="89"/>
      <c r="E32" s="90"/>
      <c r="F32" s="91"/>
      <c r="G32" s="92"/>
      <c r="H32" s="92"/>
      <c r="I32" s="93"/>
      <c r="J32" s="93"/>
      <c r="K32" s="92"/>
      <c r="L32" s="85"/>
      <c r="M32" s="85"/>
    </row>
    <row r="33" spans="1:13" s="65" customFormat="1" hidden="1">
      <c r="A33" s="81"/>
      <c r="B33" s="65" t="s">
        <v>103</v>
      </c>
      <c r="C33" s="65" t="s">
        <v>105</v>
      </c>
      <c r="D33" s="65" t="s">
        <v>106</v>
      </c>
      <c r="E33" s="64" t="s">
        <v>335</v>
      </c>
      <c r="F33" s="82">
        <f>F29+F25</f>
        <v>4000</v>
      </c>
      <c r="G33" s="94">
        <f>G29+G25</f>
        <v>5153.3900000000003</v>
      </c>
      <c r="H33" s="94">
        <f>H29+H25</f>
        <v>1526.08</v>
      </c>
      <c r="I33" s="95">
        <f>I29+I25</f>
        <v>0</v>
      </c>
      <c r="J33" s="95">
        <f>J25+J29</f>
        <v>0</v>
      </c>
      <c r="K33" s="94">
        <f>K29+K25</f>
        <v>1526.08</v>
      </c>
      <c r="L33" s="85"/>
      <c r="M33" s="85"/>
    </row>
    <row r="34" spans="1:13" s="65" customFormat="1" hidden="1">
      <c r="A34" s="81"/>
      <c r="E34" s="64" t="s">
        <v>336</v>
      </c>
      <c r="F34" s="82">
        <f>F30+F26</f>
        <v>0</v>
      </c>
      <c r="G34" s="83">
        <f>G30+G26</f>
        <v>54785.71</v>
      </c>
      <c r="H34" s="83">
        <f t="shared" ref="H34:K35" si="1">H30+H26</f>
        <v>60394.38</v>
      </c>
      <c r="I34" s="84">
        <f t="shared" si="1"/>
        <v>0</v>
      </c>
      <c r="J34" s="84">
        <f>J26+J30</f>
        <v>0</v>
      </c>
      <c r="K34" s="96">
        <f>K30+K26</f>
        <v>60394.38</v>
      </c>
      <c r="L34" s="85"/>
      <c r="M34" s="85"/>
    </row>
    <row r="35" spans="1:13" s="65" customFormat="1" hidden="1">
      <c r="A35" s="81"/>
      <c r="E35" s="64" t="s">
        <v>338</v>
      </c>
      <c r="F35" s="82">
        <f>F31+F27</f>
        <v>0</v>
      </c>
      <c r="G35" s="83">
        <f>G31+G27</f>
        <v>59939.1</v>
      </c>
      <c r="H35" s="83">
        <f t="shared" si="1"/>
        <v>61636.46</v>
      </c>
      <c r="I35" s="84">
        <f t="shared" si="1"/>
        <v>0</v>
      </c>
      <c r="J35" s="84">
        <f>J27+J31</f>
        <v>0</v>
      </c>
      <c r="K35" s="83">
        <f t="shared" si="1"/>
        <v>61636.46</v>
      </c>
      <c r="L35" s="85"/>
      <c r="M35" s="85"/>
    </row>
    <row r="36" spans="1:13" s="65" customFormat="1" hidden="1">
      <c r="A36" s="81"/>
      <c r="E36" s="64"/>
      <c r="F36" s="82"/>
      <c r="G36" s="83"/>
      <c r="H36" s="83"/>
      <c r="I36" s="84"/>
      <c r="J36" s="84"/>
      <c r="K36" s="83"/>
      <c r="L36" s="85"/>
      <c r="M36" s="85"/>
    </row>
    <row r="37" spans="1:13" hidden="1">
      <c r="A37" s="97" t="s">
        <v>107</v>
      </c>
      <c r="B37" s="98" t="s">
        <v>97</v>
      </c>
      <c r="C37" s="86" t="s">
        <v>108</v>
      </c>
      <c r="D37" s="413" t="s">
        <v>109</v>
      </c>
      <c r="E37" s="413"/>
      <c r="F37" s="413"/>
      <c r="G37" s="72"/>
      <c r="H37" s="72"/>
      <c r="I37" s="73"/>
      <c r="J37" s="73"/>
      <c r="K37" s="72"/>
    </row>
    <row r="38" spans="1:13" s="75" customFormat="1" hidden="1">
      <c r="A38" s="74"/>
      <c r="B38" s="75" t="s">
        <v>99</v>
      </c>
      <c r="C38" s="64"/>
      <c r="D38" s="76" t="s">
        <v>100</v>
      </c>
      <c r="E38" s="77" t="s">
        <v>335</v>
      </c>
      <c r="F38" s="78">
        <v>458140</v>
      </c>
      <c r="G38" s="79">
        <v>741062.02</v>
      </c>
      <c r="H38" s="79">
        <v>422308.33</v>
      </c>
      <c r="I38" s="80">
        <v>0</v>
      </c>
      <c r="J38" s="80">
        <v>0</v>
      </c>
      <c r="K38" s="79">
        <f>H38+I38-J38</f>
        <v>422308.33</v>
      </c>
      <c r="L38" s="99"/>
      <c r="M38" s="99"/>
    </row>
    <row r="39" spans="1:13" s="75" customFormat="1" hidden="1">
      <c r="A39" s="74"/>
      <c r="C39" s="64"/>
      <c r="D39" s="76" t="s">
        <v>2</v>
      </c>
      <c r="E39" s="77" t="s">
        <v>336</v>
      </c>
      <c r="F39" s="78">
        <v>0</v>
      </c>
      <c r="G39" s="79">
        <v>2654222.06</v>
      </c>
      <c r="H39" s="79">
        <v>2891661.09</v>
      </c>
      <c r="I39" s="80">
        <v>0</v>
      </c>
      <c r="J39" s="80">
        <v>0</v>
      </c>
      <c r="K39" s="79">
        <f>H39+I39-J39</f>
        <v>2891661.09</v>
      </c>
      <c r="L39" s="99"/>
      <c r="M39" s="99"/>
    </row>
    <row r="40" spans="1:13" s="75" customFormat="1" hidden="1">
      <c r="A40" s="74"/>
      <c r="B40" s="64"/>
      <c r="C40" s="64"/>
      <c r="D40" s="76"/>
      <c r="E40" s="77" t="s">
        <v>338</v>
      </c>
      <c r="F40" s="71">
        <v>0</v>
      </c>
      <c r="G40" s="72">
        <v>3316657.25</v>
      </c>
      <c r="H40" s="72">
        <v>3169259.67</v>
      </c>
      <c r="I40" s="80">
        <v>0</v>
      </c>
      <c r="J40" s="80">
        <v>0</v>
      </c>
      <c r="K40" s="79">
        <f>H40+I40-J40</f>
        <v>3169259.67</v>
      </c>
      <c r="L40" s="99"/>
      <c r="M40" s="99"/>
    </row>
    <row r="41" spans="1:13" s="75" customFormat="1" hidden="1">
      <c r="A41" s="74"/>
      <c r="B41" s="64"/>
      <c r="C41" s="64"/>
      <c r="D41" s="76"/>
      <c r="E41" s="77"/>
      <c r="F41" s="71"/>
      <c r="G41" s="72"/>
      <c r="H41" s="72"/>
      <c r="I41" s="73"/>
      <c r="J41" s="73"/>
      <c r="K41" s="72"/>
      <c r="L41" s="99"/>
      <c r="M41" s="99"/>
    </row>
    <row r="42" spans="1:13" s="75" customFormat="1" hidden="1">
      <c r="A42" s="74"/>
      <c r="B42" s="75" t="s">
        <v>101</v>
      </c>
      <c r="C42" s="64"/>
      <c r="D42" s="76" t="s">
        <v>102</v>
      </c>
      <c r="E42" s="77" t="s">
        <v>335</v>
      </c>
      <c r="F42" s="78">
        <v>0</v>
      </c>
      <c r="G42" s="79">
        <v>10525.41</v>
      </c>
      <c r="H42" s="79">
        <v>214.06</v>
      </c>
      <c r="I42" s="80">
        <v>0</v>
      </c>
      <c r="J42" s="80">
        <v>0</v>
      </c>
      <c r="K42" s="79">
        <f>H42+I42-J42</f>
        <v>214.06</v>
      </c>
      <c r="L42" s="99"/>
      <c r="M42" s="99"/>
    </row>
    <row r="43" spans="1:13" s="75" customFormat="1" hidden="1">
      <c r="A43" s="74"/>
      <c r="B43" s="64"/>
      <c r="C43" s="64"/>
      <c r="D43" s="76"/>
      <c r="E43" s="77" t="s">
        <v>336</v>
      </c>
      <c r="F43" s="71">
        <v>0</v>
      </c>
      <c r="G43" s="72">
        <v>118920</v>
      </c>
      <c r="H43" s="72">
        <v>47500</v>
      </c>
      <c r="I43" s="80">
        <v>0</v>
      </c>
      <c r="J43" s="80">
        <v>0</v>
      </c>
      <c r="K43" s="79">
        <f>H43+I43-J43</f>
        <v>47500</v>
      </c>
      <c r="L43" s="99"/>
      <c r="M43" s="99"/>
    </row>
    <row r="44" spans="1:13" s="75" customFormat="1" hidden="1">
      <c r="A44" s="74"/>
      <c r="B44" s="64"/>
      <c r="C44" s="64"/>
      <c r="D44" s="76"/>
      <c r="E44" s="77" t="s">
        <v>338</v>
      </c>
      <c r="F44" s="71">
        <v>0</v>
      </c>
      <c r="G44" s="72">
        <v>129445.41</v>
      </c>
      <c r="H44" s="72">
        <v>47714.06</v>
      </c>
      <c r="I44" s="73">
        <v>0</v>
      </c>
      <c r="J44" s="80">
        <v>0</v>
      </c>
      <c r="K44" s="79">
        <f>H44+I44-J44</f>
        <v>47714.06</v>
      </c>
      <c r="L44" s="99"/>
      <c r="M44" s="99"/>
    </row>
    <row r="45" spans="1:13" s="75" customFormat="1" hidden="1">
      <c r="A45" s="74"/>
      <c r="B45" s="64"/>
      <c r="C45" s="64"/>
      <c r="D45" s="76"/>
      <c r="E45" s="77"/>
      <c r="F45" s="71"/>
      <c r="G45" s="72"/>
      <c r="H45" s="72"/>
      <c r="I45" s="73"/>
      <c r="J45" s="73"/>
      <c r="K45" s="72"/>
      <c r="L45" s="99"/>
      <c r="M45" s="99"/>
    </row>
    <row r="46" spans="1:13" s="75" customFormat="1" ht="144" hidden="1">
      <c r="A46" s="74"/>
      <c r="B46" s="75" t="s">
        <v>110</v>
      </c>
      <c r="C46" s="64"/>
      <c r="D46" s="76" t="s">
        <v>111</v>
      </c>
      <c r="E46" s="77" t="s">
        <v>335</v>
      </c>
      <c r="F46" s="78">
        <v>0</v>
      </c>
      <c r="G46" s="79">
        <v>0</v>
      </c>
      <c r="H46" s="79">
        <v>0</v>
      </c>
      <c r="I46" s="80">
        <v>0</v>
      </c>
      <c r="J46" s="80">
        <v>0</v>
      </c>
      <c r="K46" s="79">
        <v>0</v>
      </c>
      <c r="L46" s="99"/>
      <c r="M46" s="99"/>
    </row>
    <row r="47" spans="1:13" s="75" customFormat="1" hidden="1">
      <c r="A47" s="74"/>
      <c r="B47" s="64"/>
      <c r="C47" s="64"/>
      <c r="D47" s="76"/>
      <c r="E47" s="77" t="s">
        <v>336</v>
      </c>
      <c r="F47" s="71">
        <v>0</v>
      </c>
      <c r="G47" s="72">
        <v>0</v>
      </c>
      <c r="H47" s="72">
        <v>0</v>
      </c>
      <c r="I47" s="73"/>
      <c r="J47" s="73"/>
      <c r="K47" s="72"/>
      <c r="L47" s="99"/>
      <c r="M47" s="99"/>
    </row>
    <row r="48" spans="1:13" s="75" customFormat="1" hidden="1">
      <c r="A48" s="74"/>
      <c r="B48" s="64"/>
      <c r="C48" s="64"/>
      <c r="D48" s="76"/>
      <c r="E48" s="77" t="s">
        <v>338</v>
      </c>
      <c r="F48" s="71">
        <v>0</v>
      </c>
      <c r="G48" s="72">
        <v>0</v>
      </c>
      <c r="H48" s="72">
        <v>0</v>
      </c>
      <c r="I48" s="73"/>
      <c r="J48" s="73"/>
      <c r="K48" s="72"/>
      <c r="L48" s="99"/>
      <c r="M48" s="99"/>
    </row>
    <row r="49" spans="1:13" s="75" customFormat="1" hidden="1">
      <c r="A49" s="74"/>
      <c r="B49" s="64"/>
      <c r="C49" s="64"/>
      <c r="D49" s="76"/>
      <c r="E49" s="77"/>
      <c r="F49" s="71"/>
      <c r="G49" s="72"/>
      <c r="H49" s="72"/>
      <c r="I49" s="73"/>
      <c r="J49" s="73"/>
      <c r="K49" s="72"/>
      <c r="L49" s="99"/>
      <c r="M49" s="99"/>
    </row>
    <row r="50" spans="1:13" s="65" customFormat="1" ht="144" hidden="1">
      <c r="A50" s="81"/>
      <c r="B50" s="65" t="s">
        <v>103</v>
      </c>
      <c r="C50" s="65" t="s">
        <v>108</v>
      </c>
      <c r="D50" s="65" t="s">
        <v>112</v>
      </c>
      <c r="E50" s="64" t="s">
        <v>335</v>
      </c>
      <c r="F50" s="82">
        <f t="shared" ref="F50:K52" si="2">+F38+F42+F46</f>
        <v>458140</v>
      </c>
      <c r="G50" s="83">
        <f>+G38+G42+G46</f>
        <v>751587.43</v>
      </c>
      <c r="H50" s="83">
        <f t="shared" si="2"/>
        <v>422522.39</v>
      </c>
      <c r="I50" s="84">
        <f t="shared" si="2"/>
        <v>0</v>
      </c>
      <c r="J50" s="84">
        <f t="shared" si="2"/>
        <v>0</v>
      </c>
      <c r="K50" s="83">
        <f t="shared" si="2"/>
        <v>422522.39</v>
      </c>
      <c r="L50" s="85"/>
      <c r="M50" s="85"/>
    </row>
    <row r="51" spans="1:13" s="65" customFormat="1" hidden="1">
      <c r="A51" s="81"/>
      <c r="E51" s="64" t="s">
        <v>336</v>
      </c>
      <c r="F51" s="82">
        <f t="shared" si="2"/>
        <v>0</v>
      </c>
      <c r="G51" s="83">
        <f>+G39+G43+G47</f>
        <v>2773142.06</v>
      </c>
      <c r="H51" s="83">
        <f t="shared" si="2"/>
        <v>2939161.09</v>
      </c>
      <c r="I51" s="84">
        <f t="shared" si="2"/>
        <v>0</v>
      </c>
      <c r="J51" s="84">
        <f t="shared" si="2"/>
        <v>0</v>
      </c>
      <c r="K51" s="83">
        <f>+K39+K43+K47</f>
        <v>2939161.09</v>
      </c>
      <c r="L51" s="85"/>
      <c r="M51" s="85"/>
    </row>
    <row r="52" spans="1:13" s="65" customFormat="1" hidden="1">
      <c r="A52" s="81"/>
      <c r="E52" s="64" t="s">
        <v>338</v>
      </c>
      <c r="F52" s="82">
        <f t="shared" si="2"/>
        <v>0</v>
      </c>
      <c r="G52" s="83">
        <f>+G40+G44+G48</f>
        <v>3446102.66</v>
      </c>
      <c r="H52" s="83">
        <f t="shared" si="2"/>
        <v>3216973.73</v>
      </c>
      <c r="I52" s="84">
        <f t="shared" si="2"/>
        <v>0</v>
      </c>
      <c r="J52" s="84">
        <f t="shared" si="2"/>
        <v>0</v>
      </c>
      <c r="K52" s="83">
        <f t="shared" si="2"/>
        <v>3216973.73</v>
      </c>
      <c r="L52" s="85"/>
      <c r="M52" s="85"/>
    </row>
    <row r="53" spans="1:13" s="65" customFormat="1" hidden="1">
      <c r="A53" s="88"/>
      <c r="B53" s="89"/>
      <c r="C53" s="89"/>
      <c r="D53" s="89"/>
      <c r="E53" s="90"/>
      <c r="F53" s="91"/>
      <c r="G53" s="92"/>
      <c r="H53" s="92"/>
      <c r="I53" s="93"/>
      <c r="J53" s="93"/>
      <c r="K53" s="92"/>
      <c r="L53" s="85"/>
      <c r="M53" s="85"/>
    </row>
    <row r="54" spans="1:13" s="75" customFormat="1" ht="144" hidden="1">
      <c r="A54" s="69" t="s">
        <v>113</v>
      </c>
      <c r="B54" s="70" t="s">
        <v>97</v>
      </c>
      <c r="C54" s="86" t="s">
        <v>114</v>
      </c>
      <c r="D54" s="65" t="s">
        <v>115</v>
      </c>
      <c r="E54" s="64"/>
      <c r="F54" s="71"/>
      <c r="G54" s="72"/>
      <c r="H54" s="72"/>
      <c r="I54" s="73"/>
      <c r="J54" s="73"/>
      <c r="K54" s="72"/>
      <c r="L54" s="99"/>
      <c r="M54" s="99"/>
    </row>
    <row r="55" spans="1:13" s="75" customFormat="1" hidden="1">
      <c r="A55" s="74"/>
      <c r="B55" s="75" t="s">
        <v>99</v>
      </c>
      <c r="C55" s="64"/>
      <c r="D55" s="76" t="s">
        <v>100</v>
      </c>
      <c r="E55" s="77" t="s">
        <v>335</v>
      </c>
      <c r="F55" s="78">
        <v>0</v>
      </c>
      <c r="G55" s="79">
        <v>0</v>
      </c>
      <c r="H55" s="79">
        <v>0</v>
      </c>
      <c r="I55" s="80">
        <v>0</v>
      </c>
      <c r="J55" s="80">
        <v>0</v>
      </c>
      <c r="K55" s="79">
        <v>0</v>
      </c>
      <c r="L55" s="99"/>
      <c r="M55" s="99"/>
    </row>
    <row r="56" spans="1:13" s="75" customFormat="1" hidden="1">
      <c r="A56" s="74"/>
      <c r="B56" s="64"/>
      <c r="C56" s="64"/>
      <c r="D56" s="76"/>
      <c r="E56" s="77" t="s">
        <v>336</v>
      </c>
      <c r="F56" s="78">
        <v>0</v>
      </c>
      <c r="G56" s="79">
        <v>0</v>
      </c>
      <c r="H56" s="79">
        <v>0</v>
      </c>
      <c r="I56" s="73"/>
      <c r="J56" s="73"/>
      <c r="K56" s="72"/>
      <c r="L56" s="99"/>
      <c r="M56" s="99"/>
    </row>
    <row r="57" spans="1:13" s="75" customFormat="1" hidden="1">
      <c r="A57" s="74"/>
      <c r="B57" s="64"/>
      <c r="C57" s="64"/>
      <c r="D57" s="76"/>
      <c r="E57" s="77" t="s">
        <v>338</v>
      </c>
      <c r="F57" s="78">
        <v>0</v>
      </c>
      <c r="G57" s="79">
        <v>0</v>
      </c>
      <c r="H57" s="79">
        <v>0</v>
      </c>
      <c r="I57" s="73"/>
      <c r="J57" s="73"/>
      <c r="K57" s="72"/>
      <c r="L57" s="99"/>
      <c r="M57" s="99"/>
    </row>
    <row r="58" spans="1:13" s="75" customFormat="1" hidden="1">
      <c r="A58" s="74"/>
      <c r="B58" s="64"/>
      <c r="C58" s="64"/>
      <c r="D58" s="76"/>
      <c r="E58" s="77"/>
      <c r="F58" s="71"/>
      <c r="G58" s="72"/>
      <c r="H58" s="72"/>
      <c r="I58" s="73"/>
      <c r="J58" s="73"/>
      <c r="K58" s="72"/>
      <c r="L58" s="99"/>
      <c r="M58" s="99"/>
    </row>
    <row r="59" spans="1:13" s="75" customFormat="1" hidden="1">
      <c r="A59" s="74"/>
      <c r="B59" s="75" t="s">
        <v>101</v>
      </c>
      <c r="C59" s="64"/>
      <c r="D59" s="76" t="s">
        <v>102</v>
      </c>
      <c r="E59" s="77" t="s">
        <v>335</v>
      </c>
      <c r="F59" s="78">
        <v>0</v>
      </c>
      <c r="G59" s="79">
        <v>0</v>
      </c>
      <c r="H59" s="79">
        <v>0</v>
      </c>
      <c r="I59" s="80">
        <v>0</v>
      </c>
      <c r="J59" s="80">
        <v>0</v>
      </c>
      <c r="K59" s="79">
        <v>0</v>
      </c>
      <c r="L59" s="99"/>
      <c r="M59" s="99"/>
    </row>
    <row r="60" spans="1:13" s="75" customFormat="1" hidden="1">
      <c r="A60" s="74"/>
      <c r="C60" s="64"/>
      <c r="D60" s="76"/>
      <c r="E60" s="77" t="s">
        <v>336</v>
      </c>
      <c r="F60" s="78">
        <v>0</v>
      </c>
      <c r="G60" s="79">
        <v>0</v>
      </c>
      <c r="H60" s="79">
        <v>0</v>
      </c>
      <c r="I60" s="80"/>
      <c r="J60" s="80"/>
      <c r="K60" s="79"/>
      <c r="L60" s="99"/>
      <c r="M60" s="99"/>
    </row>
    <row r="61" spans="1:13" s="75" customFormat="1" hidden="1">
      <c r="A61" s="74"/>
      <c r="B61" s="64"/>
      <c r="C61" s="64"/>
      <c r="D61" s="76"/>
      <c r="E61" s="77" t="s">
        <v>338</v>
      </c>
      <c r="F61" s="78">
        <v>0</v>
      </c>
      <c r="G61" s="79">
        <v>0</v>
      </c>
      <c r="H61" s="79">
        <v>0</v>
      </c>
      <c r="I61" s="73"/>
      <c r="J61" s="73"/>
      <c r="K61" s="72"/>
      <c r="L61" s="99"/>
      <c r="M61" s="99"/>
    </row>
    <row r="62" spans="1:13" s="65" customFormat="1" ht="144" hidden="1">
      <c r="A62" s="81"/>
      <c r="B62" s="65" t="s">
        <v>103</v>
      </c>
      <c r="C62" s="65" t="s">
        <v>114</v>
      </c>
      <c r="D62" s="65" t="s">
        <v>115</v>
      </c>
      <c r="E62" s="64" t="s">
        <v>335</v>
      </c>
      <c r="F62" s="82">
        <f t="shared" ref="F62:K62" si="3">+F55+F59</f>
        <v>0</v>
      </c>
      <c r="G62" s="83">
        <f t="shared" si="3"/>
        <v>0</v>
      </c>
      <c r="H62" s="83">
        <f t="shared" si="3"/>
        <v>0</v>
      </c>
      <c r="I62" s="84">
        <f t="shared" si="3"/>
        <v>0</v>
      </c>
      <c r="J62" s="84">
        <f t="shared" si="3"/>
        <v>0</v>
      </c>
      <c r="K62" s="83">
        <f t="shared" si="3"/>
        <v>0</v>
      </c>
      <c r="L62" s="85"/>
      <c r="M62" s="85"/>
    </row>
    <row r="63" spans="1:13" s="65" customFormat="1" hidden="1">
      <c r="A63" s="81"/>
      <c r="E63" s="64" t="s">
        <v>336</v>
      </c>
      <c r="F63" s="82">
        <f t="shared" ref="F63:H64" si="4">+F56+F60</f>
        <v>0</v>
      </c>
      <c r="G63" s="83">
        <f t="shared" si="4"/>
        <v>0</v>
      </c>
      <c r="H63" s="83">
        <f t="shared" si="4"/>
        <v>0</v>
      </c>
      <c r="I63" s="84"/>
      <c r="J63" s="84"/>
      <c r="K63" s="83"/>
      <c r="L63" s="85"/>
      <c r="M63" s="85"/>
    </row>
    <row r="64" spans="1:13" s="65" customFormat="1" hidden="1">
      <c r="A64" s="81"/>
      <c r="E64" s="64" t="s">
        <v>338</v>
      </c>
      <c r="F64" s="82">
        <f t="shared" si="4"/>
        <v>0</v>
      </c>
      <c r="G64" s="83">
        <f t="shared" si="4"/>
        <v>0</v>
      </c>
      <c r="H64" s="83">
        <f t="shared" si="4"/>
        <v>0</v>
      </c>
      <c r="I64" s="84"/>
      <c r="J64" s="84"/>
      <c r="K64" s="83"/>
      <c r="L64" s="85"/>
      <c r="M64" s="85"/>
    </row>
    <row r="65" spans="1:13" s="65" customFormat="1" hidden="1">
      <c r="A65" s="81"/>
      <c r="E65" s="64"/>
      <c r="F65" s="82"/>
      <c r="G65" s="83"/>
      <c r="H65" s="83"/>
      <c r="I65" s="84"/>
      <c r="J65" s="84"/>
      <c r="K65" s="83"/>
      <c r="L65" s="85"/>
      <c r="M65" s="85"/>
    </row>
    <row r="66" spans="1:13" s="75" customFormat="1" ht="144" hidden="1">
      <c r="A66" s="69" t="s">
        <v>116</v>
      </c>
      <c r="B66" s="70" t="s">
        <v>97</v>
      </c>
      <c r="C66" s="86" t="s">
        <v>117</v>
      </c>
      <c r="D66" s="65" t="s">
        <v>118</v>
      </c>
      <c r="E66" s="64"/>
      <c r="F66" s="71"/>
      <c r="G66" s="72"/>
      <c r="H66" s="72"/>
      <c r="I66" s="73"/>
      <c r="J66" s="73"/>
      <c r="K66" s="72"/>
      <c r="L66" s="99"/>
      <c r="M66" s="99"/>
    </row>
    <row r="67" spans="1:13" s="75" customFormat="1" hidden="1">
      <c r="A67" s="74"/>
      <c r="B67" s="75" t="s">
        <v>99</v>
      </c>
      <c r="C67" s="64"/>
      <c r="D67" s="76" t="s">
        <v>100</v>
      </c>
      <c r="E67" s="77" t="s">
        <v>335</v>
      </c>
      <c r="F67" s="78">
        <v>5000</v>
      </c>
      <c r="G67" s="79">
        <v>5065</v>
      </c>
      <c r="H67" s="79">
        <v>0</v>
      </c>
      <c r="I67" s="80">
        <v>0</v>
      </c>
      <c r="J67" s="80">
        <v>0</v>
      </c>
      <c r="K67" s="79">
        <f>H67+I67-J67</f>
        <v>0</v>
      </c>
      <c r="L67" s="99"/>
      <c r="M67" s="99"/>
    </row>
    <row r="68" spans="1:13" s="75" customFormat="1" hidden="1">
      <c r="A68" s="74"/>
      <c r="B68" s="64"/>
      <c r="C68" s="64"/>
      <c r="D68" s="76"/>
      <c r="E68" s="77" t="s">
        <v>336</v>
      </c>
      <c r="F68" s="71"/>
      <c r="G68" s="72">
        <v>246015</v>
      </c>
      <c r="H68" s="72">
        <v>235010.5</v>
      </c>
      <c r="I68" s="80">
        <v>0</v>
      </c>
      <c r="J68" s="80">
        <v>0</v>
      </c>
      <c r="K68" s="79">
        <f>H68+I68-J68</f>
        <v>235010.5</v>
      </c>
      <c r="L68" s="99"/>
      <c r="M68" s="99"/>
    </row>
    <row r="69" spans="1:13" s="75" customFormat="1" hidden="1">
      <c r="A69" s="74"/>
      <c r="B69" s="64"/>
      <c r="C69" s="64"/>
      <c r="D69" s="76"/>
      <c r="E69" s="77" t="s">
        <v>338</v>
      </c>
      <c r="F69" s="71"/>
      <c r="G69" s="72">
        <v>251080</v>
      </c>
      <c r="H69" s="72">
        <v>235010.5</v>
      </c>
      <c r="I69" s="80">
        <v>0</v>
      </c>
      <c r="J69" s="80">
        <v>0</v>
      </c>
      <c r="K69" s="79">
        <f>H69+I69-J69</f>
        <v>235010.5</v>
      </c>
      <c r="L69" s="99"/>
      <c r="M69" s="99"/>
    </row>
    <row r="70" spans="1:13" s="75" customFormat="1" hidden="1">
      <c r="A70" s="74"/>
      <c r="B70" s="64"/>
      <c r="C70" s="64"/>
      <c r="D70" s="76"/>
      <c r="E70" s="77"/>
      <c r="F70" s="71"/>
      <c r="G70" s="72"/>
      <c r="H70" s="72"/>
      <c r="I70" s="73"/>
      <c r="J70" s="73"/>
      <c r="K70" s="72"/>
      <c r="L70" s="99"/>
      <c r="M70" s="99"/>
    </row>
    <row r="71" spans="1:13" s="75" customFormat="1" hidden="1">
      <c r="A71" s="74"/>
      <c r="B71" s="75" t="s">
        <v>101</v>
      </c>
      <c r="C71" s="64"/>
      <c r="D71" s="76" t="s">
        <v>102</v>
      </c>
      <c r="E71" s="77" t="s">
        <v>335</v>
      </c>
      <c r="F71" s="78">
        <v>0</v>
      </c>
      <c r="G71" s="79">
        <v>0</v>
      </c>
      <c r="H71" s="79">
        <v>0</v>
      </c>
      <c r="I71" s="80">
        <v>0</v>
      </c>
      <c r="J71" s="80">
        <v>0</v>
      </c>
      <c r="K71" s="79">
        <v>0</v>
      </c>
      <c r="L71" s="99"/>
      <c r="M71" s="99"/>
    </row>
    <row r="72" spans="1:13" s="75" customFormat="1" hidden="1">
      <c r="A72" s="74"/>
      <c r="C72" s="64"/>
      <c r="D72" s="76"/>
      <c r="E72" s="77" t="s">
        <v>336</v>
      </c>
      <c r="F72" s="78"/>
      <c r="G72" s="79">
        <v>0</v>
      </c>
      <c r="H72" s="79">
        <v>0</v>
      </c>
      <c r="I72" s="80"/>
      <c r="J72" s="80"/>
      <c r="K72" s="79"/>
      <c r="L72" s="99"/>
      <c r="M72" s="99"/>
    </row>
    <row r="73" spans="1:13" s="75" customFormat="1" hidden="1">
      <c r="A73" s="74"/>
      <c r="C73" s="64"/>
      <c r="D73" s="76"/>
      <c r="E73" s="77" t="s">
        <v>338</v>
      </c>
      <c r="F73" s="78"/>
      <c r="G73" s="79">
        <v>0</v>
      </c>
      <c r="H73" s="79">
        <v>0</v>
      </c>
      <c r="I73" s="80"/>
      <c r="J73" s="80"/>
      <c r="K73" s="79"/>
      <c r="L73" s="99"/>
      <c r="M73" s="99"/>
    </row>
    <row r="74" spans="1:13" s="75" customFormat="1" hidden="1">
      <c r="A74" s="74"/>
      <c r="B74" s="64"/>
      <c r="C74" s="64"/>
      <c r="D74" s="76"/>
      <c r="E74" s="77"/>
      <c r="F74" s="71"/>
      <c r="G74" s="72"/>
      <c r="H74" s="72"/>
      <c r="I74" s="73"/>
      <c r="J74" s="73"/>
      <c r="K74" s="72"/>
      <c r="L74" s="99"/>
      <c r="M74" s="99"/>
    </row>
    <row r="75" spans="1:13" s="65" customFormat="1" ht="144" hidden="1">
      <c r="A75" s="81"/>
      <c r="B75" s="65" t="s">
        <v>103</v>
      </c>
      <c r="C75" s="65" t="s">
        <v>117</v>
      </c>
      <c r="D75" s="65" t="s">
        <v>118</v>
      </c>
      <c r="E75" s="64" t="s">
        <v>335</v>
      </c>
      <c r="F75" s="82">
        <f t="shared" ref="F75:K75" si="5">+F67+F71</f>
        <v>5000</v>
      </c>
      <c r="G75" s="83">
        <f t="shared" si="5"/>
        <v>5065</v>
      </c>
      <c r="H75" s="83">
        <f t="shared" si="5"/>
        <v>0</v>
      </c>
      <c r="I75" s="84">
        <f t="shared" si="5"/>
        <v>0</v>
      </c>
      <c r="J75" s="84">
        <f t="shared" si="5"/>
        <v>0</v>
      </c>
      <c r="K75" s="83">
        <f t="shared" si="5"/>
        <v>0</v>
      </c>
      <c r="L75" s="85"/>
      <c r="M75" s="85"/>
    </row>
    <row r="76" spans="1:13" s="65" customFormat="1" hidden="1">
      <c r="A76" s="81"/>
      <c r="E76" s="64" t="s">
        <v>336</v>
      </c>
      <c r="F76" s="82"/>
      <c r="G76" s="83">
        <f>+G68+G72</f>
        <v>246015</v>
      </c>
      <c r="H76" s="83">
        <f t="shared" ref="H76:K77" si="6">+H68+H72</f>
        <v>235010.5</v>
      </c>
      <c r="I76" s="84">
        <f t="shared" si="6"/>
        <v>0</v>
      </c>
      <c r="J76" s="84">
        <f t="shared" si="6"/>
        <v>0</v>
      </c>
      <c r="K76" s="83">
        <f t="shared" si="6"/>
        <v>235010.5</v>
      </c>
      <c r="L76" s="85"/>
      <c r="M76" s="85"/>
    </row>
    <row r="77" spans="1:13" s="65" customFormat="1" hidden="1">
      <c r="A77" s="81"/>
      <c r="E77" s="64" t="s">
        <v>338</v>
      </c>
      <c r="F77" s="82"/>
      <c r="G77" s="83">
        <f>+G69+G73</f>
        <v>251080</v>
      </c>
      <c r="H77" s="83">
        <f t="shared" si="6"/>
        <v>235010.5</v>
      </c>
      <c r="I77" s="84">
        <f t="shared" si="6"/>
        <v>0</v>
      </c>
      <c r="J77" s="84">
        <f t="shared" si="6"/>
        <v>0</v>
      </c>
      <c r="K77" s="83">
        <f t="shared" si="6"/>
        <v>235010.5</v>
      </c>
      <c r="L77" s="85"/>
      <c r="M77" s="85"/>
    </row>
    <row r="78" spans="1:13" s="75" customFormat="1" hidden="1">
      <c r="A78" s="100"/>
      <c r="B78" s="90"/>
      <c r="C78" s="90"/>
      <c r="D78" s="101"/>
      <c r="E78" s="102"/>
      <c r="F78" s="103"/>
      <c r="G78" s="104"/>
      <c r="H78" s="104"/>
      <c r="I78" s="105"/>
      <c r="J78" s="105"/>
      <c r="K78" s="104"/>
      <c r="L78" s="99"/>
      <c r="M78" s="99"/>
    </row>
    <row r="79" spans="1:13" s="75" customFormat="1" hidden="1">
      <c r="A79" s="69" t="s">
        <v>119</v>
      </c>
      <c r="B79" s="70" t="s">
        <v>97</v>
      </c>
      <c r="C79" s="86" t="s">
        <v>120</v>
      </c>
      <c r="D79" s="65" t="s">
        <v>121</v>
      </c>
      <c r="E79" s="64"/>
      <c r="F79" s="71"/>
      <c r="G79" s="72"/>
      <c r="H79" s="72"/>
      <c r="I79" s="73"/>
      <c r="J79" s="73"/>
      <c r="K79" s="72"/>
      <c r="L79" s="99"/>
      <c r="M79" s="99"/>
    </row>
    <row r="80" spans="1:13" s="75" customFormat="1" hidden="1">
      <c r="A80" s="74"/>
      <c r="B80" s="75" t="s">
        <v>99</v>
      </c>
      <c r="C80" s="64"/>
      <c r="D80" s="76" t="s">
        <v>100</v>
      </c>
      <c r="E80" s="77" t="s">
        <v>335</v>
      </c>
      <c r="F80" s="78">
        <v>99000</v>
      </c>
      <c r="G80" s="79">
        <v>149967.57</v>
      </c>
      <c r="H80" s="79">
        <v>159385.47</v>
      </c>
      <c r="I80" s="80">
        <v>0</v>
      </c>
      <c r="J80" s="80">
        <v>0</v>
      </c>
      <c r="K80" s="79">
        <f>H80+I80-J80</f>
        <v>159385.47</v>
      </c>
      <c r="L80" s="99"/>
      <c r="M80" s="99"/>
    </row>
    <row r="81" spans="1:13" s="75" customFormat="1" hidden="1">
      <c r="A81" s="74"/>
      <c r="B81" s="64"/>
      <c r="C81" s="64"/>
      <c r="D81" s="76"/>
      <c r="E81" s="77" t="s">
        <v>336</v>
      </c>
      <c r="F81" s="71"/>
      <c r="G81" s="72">
        <v>325712.5</v>
      </c>
      <c r="H81" s="72">
        <v>431415.7</v>
      </c>
      <c r="I81" s="73">
        <v>0</v>
      </c>
      <c r="J81" s="73">
        <v>0</v>
      </c>
      <c r="K81" s="79">
        <f>H81+I81-J81</f>
        <v>431415.7</v>
      </c>
      <c r="L81" s="99"/>
      <c r="M81" s="99"/>
    </row>
    <row r="82" spans="1:13" s="75" customFormat="1" hidden="1">
      <c r="A82" s="74"/>
      <c r="B82" s="64"/>
      <c r="C82" s="64"/>
      <c r="D82" s="76"/>
      <c r="E82" s="77" t="s">
        <v>338</v>
      </c>
      <c r="F82" s="71"/>
      <c r="G82" s="72">
        <v>474571.58</v>
      </c>
      <c r="H82" s="72">
        <v>584801.16999999993</v>
      </c>
      <c r="I82" s="73">
        <v>0</v>
      </c>
      <c r="J82" s="73">
        <v>0</v>
      </c>
      <c r="K82" s="79">
        <f>H82+I82-J82</f>
        <v>584801.16999999993</v>
      </c>
      <c r="L82" s="99"/>
      <c r="M82" s="99"/>
    </row>
    <row r="83" spans="1:13" s="75" customFormat="1" hidden="1">
      <c r="A83" s="74"/>
      <c r="B83" s="64"/>
      <c r="C83" s="64"/>
      <c r="D83" s="76"/>
      <c r="E83" s="77"/>
      <c r="F83" s="71"/>
      <c r="G83" s="72"/>
      <c r="H83" s="72"/>
      <c r="I83" s="73"/>
      <c r="J83" s="73"/>
      <c r="K83" s="72"/>
      <c r="L83" s="99"/>
      <c r="M83" s="99"/>
    </row>
    <row r="84" spans="1:13" s="75" customFormat="1" hidden="1">
      <c r="A84" s="74"/>
      <c r="B84" s="75" t="s">
        <v>101</v>
      </c>
      <c r="C84" s="64"/>
      <c r="D84" s="76" t="s">
        <v>102</v>
      </c>
      <c r="E84" s="77" t="s">
        <v>335</v>
      </c>
      <c r="F84" s="78">
        <v>15000</v>
      </c>
      <c r="G84" s="79">
        <v>127669.75999999999</v>
      </c>
      <c r="H84" s="79">
        <v>39842.629999999997</v>
      </c>
      <c r="I84" s="80">
        <v>0</v>
      </c>
      <c r="J84" s="80">
        <v>0</v>
      </c>
      <c r="K84" s="79">
        <f>H84+I84-J84</f>
        <v>39842.629999999997</v>
      </c>
      <c r="L84" s="99"/>
      <c r="M84" s="99"/>
    </row>
    <row r="85" spans="1:13" s="75" customFormat="1" hidden="1">
      <c r="A85" s="74"/>
      <c r="C85" s="64"/>
      <c r="D85" s="76"/>
      <c r="E85" s="77" t="s">
        <v>336</v>
      </c>
      <c r="F85" s="78"/>
      <c r="G85" s="79">
        <v>45000</v>
      </c>
      <c r="H85" s="79">
        <v>440701</v>
      </c>
      <c r="I85" s="80">
        <v>0</v>
      </c>
      <c r="J85" s="80">
        <v>0</v>
      </c>
      <c r="K85" s="79">
        <f>H85+I85-J85</f>
        <v>440701</v>
      </c>
      <c r="L85" s="99"/>
      <c r="M85" s="99"/>
    </row>
    <row r="86" spans="1:13" s="75" customFormat="1" hidden="1">
      <c r="A86" s="74"/>
      <c r="C86" s="64"/>
      <c r="D86" s="76"/>
      <c r="E86" s="77" t="s">
        <v>338</v>
      </c>
      <c r="F86" s="78"/>
      <c r="G86" s="79">
        <v>172669.76</v>
      </c>
      <c r="H86" s="79">
        <v>294243.63</v>
      </c>
      <c r="I86" s="80">
        <v>0</v>
      </c>
      <c r="J86" s="80">
        <v>0</v>
      </c>
      <c r="K86" s="79">
        <f>H86+I86-J86</f>
        <v>294243.63</v>
      </c>
      <c r="L86" s="99"/>
      <c r="M86" s="99"/>
    </row>
    <row r="87" spans="1:13" s="75" customFormat="1" hidden="1">
      <c r="A87" s="74"/>
      <c r="B87" s="64"/>
      <c r="C87" s="64"/>
      <c r="D87" s="76"/>
      <c r="E87" s="77"/>
      <c r="F87" s="71"/>
      <c r="G87" s="72"/>
      <c r="H87" s="72"/>
      <c r="I87" s="73"/>
      <c r="J87" s="73"/>
      <c r="K87" s="72"/>
      <c r="L87" s="99"/>
      <c r="M87" s="99"/>
    </row>
    <row r="88" spans="1:13" s="65" customFormat="1" hidden="1">
      <c r="A88" s="81"/>
      <c r="B88" s="65" t="s">
        <v>103</v>
      </c>
      <c r="C88" s="65" t="s">
        <v>120</v>
      </c>
      <c r="D88" s="65" t="s">
        <v>121</v>
      </c>
      <c r="E88" s="64" t="s">
        <v>335</v>
      </c>
      <c r="F88" s="82">
        <f t="shared" ref="F88:K88" si="7">+F80+F84</f>
        <v>114000</v>
      </c>
      <c r="G88" s="83">
        <f t="shared" si="7"/>
        <v>277637.33</v>
      </c>
      <c r="H88" s="83">
        <f t="shared" si="7"/>
        <v>199228.1</v>
      </c>
      <c r="I88" s="84">
        <f t="shared" si="7"/>
        <v>0</v>
      </c>
      <c r="J88" s="84">
        <f t="shared" si="7"/>
        <v>0</v>
      </c>
      <c r="K88" s="83">
        <f t="shared" si="7"/>
        <v>199228.1</v>
      </c>
      <c r="L88" s="85"/>
      <c r="M88" s="85"/>
    </row>
    <row r="89" spans="1:13" s="65" customFormat="1" hidden="1">
      <c r="A89" s="81"/>
      <c r="E89" s="64" t="s">
        <v>336</v>
      </c>
      <c r="F89" s="82"/>
      <c r="G89" s="83">
        <f>+G81+G85</f>
        <v>370712.5</v>
      </c>
      <c r="H89" s="83">
        <f t="shared" ref="H89:K90" si="8">+H81+H85</f>
        <v>872116.7</v>
      </c>
      <c r="I89" s="84">
        <f t="shared" si="8"/>
        <v>0</v>
      </c>
      <c r="J89" s="84">
        <f t="shared" si="8"/>
        <v>0</v>
      </c>
      <c r="K89" s="83">
        <f t="shared" si="8"/>
        <v>872116.7</v>
      </c>
      <c r="L89" s="85"/>
      <c r="M89" s="85"/>
    </row>
    <row r="90" spans="1:13" s="65" customFormat="1" hidden="1">
      <c r="A90" s="81"/>
      <c r="E90" s="64" t="s">
        <v>338</v>
      </c>
      <c r="F90" s="82"/>
      <c r="G90" s="83">
        <f>+G82+G86</f>
        <v>647241.34000000008</v>
      </c>
      <c r="H90" s="83">
        <f t="shared" si="8"/>
        <v>879044.79999999993</v>
      </c>
      <c r="I90" s="84">
        <f t="shared" si="8"/>
        <v>0</v>
      </c>
      <c r="J90" s="84">
        <f t="shared" si="8"/>
        <v>0</v>
      </c>
      <c r="K90" s="83">
        <f t="shared" si="8"/>
        <v>879044.79999999993</v>
      </c>
      <c r="L90" s="85"/>
      <c r="M90" s="85"/>
    </row>
    <row r="91" spans="1:13" s="65" customFormat="1" hidden="1">
      <c r="A91" s="81"/>
      <c r="E91" s="64"/>
      <c r="F91" s="82"/>
      <c r="G91" s="83"/>
      <c r="H91" s="83"/>
      <c r="I91" s="84"/>
      <c r="J91" s="84"/>
      <c r="K91" s="83"/>
      <c r="L91" s="85"/>
      <c r="M91" s="85"/>
    </row>
    <row r="92" spans="1:13" s="75" customFormat="1" hidden="1">
      <c r="A92" s="74"/>
      <c r="B92" s="64"/>
      <c r="C92" s="64"/>
      <c r="D92" s="76"/>
      <c r="E92" s="77"/>
      <c r="F92" s="71"/>
      <c r="G92" s="72"/>
      <c r="H92" s="72"/>
      <c r="I92" s="73"/>
      <c r="J92" s="73"/>
      <c r="K92" s="72"/>
      <c r="L92" s="99"/>
      <c r="M92" s="99"/>
    </row>
    <row r="93" spans="1:13" s="75" customFormat="1" ht="144" hidden="1">
      <c r="A93" s="69" t="s">
        <v>122</v>
      </c>
      <c r="B93" s="70" t="s">
        <v>97</v>
      </c>
      <c r="C93" s="86" t="s">
        <v>123</v>
      </c>
      <c r="D93" s="65" t="s">
        <v>124</v>
      </c>
      <c r="E93" s="64"/>
      <c r="F93" s="71"/>
      <c r="G93" s="72"/>
      <c r="H93" s="72"/>
      <c r="I93" s="73"/>
      <c r="J93" s="73"/>
      <c r="K93" s="72"/>
      <c r="L93" s="99"/>
      <c r="M93" s="99"/>
    </row>
    <row r="94" spans="1:13" s="75" customFormat="1" hidden="1">
      <c r="A94" s="74"/>
      <c r="B94" s="75" t="s">
        <v>99</v>
      </c>
      <c r="C94" s="64"/>
      <c r="D94" s="76" t="s">
        <v>100</v>
      </c>
      <c r="E94" s="77" t="s">
        <v>335</v>
      </c>
      <c r="F94" s="78">
        <v>0</v>
      </c>
      <c r="G94" s="79">
        <v>0</v>
      </c>
      <c r="H94" s="79">
        <v>0</v>
      </c>
      <c r="I94" s="80">
        <v>0</v>
      </c>
      <c r="J94" s="80">
        <v>0</v>
      </c>
      <c r="K94" s="79">
        <v>0</v>
      </c>
      <c r="L94" s="99"/>
      <c r="M94" s="99"/>
    </row>
    <row r="95" spans="1:13" s="75" customFormat="1" hidden="1">
      <c r="A95" s="74"/>
      <c r="C95" s="64"/>
      <c r="D95" s="76"/>
      <c r="E95" s="77" t="s">
        <v>336</v>
      </c>
      <c r="F95" s="78"/>
      <c r="G95" s="79"/>
      <c r="H95" s="79"/>
      <c r="I95" s="80"/>
      <c r="J95" s="80"/>
      <c r="K95" s="79"/>
      <c r="L95" s="99"/>
      <c r="M95" s="99"/>
    </row>
    <row r="96" spans="1:13" s="75" customFormat="1" hidden="1">
      <c r="A96" s="74"/>
      <c r="B96" s="64"/>
      <c r="C96" s="64"/>
      <c r="D96" s="76"/>
      <c r="E96" s="77" t="s">
        <v>338</v>
      </c>
      <c r="F96" s="71"/>
      <c r="G96" s="72"/>
      <c r="H96" s="72"/>
      <c r="I96" s="73"/>
      <c r="J96" s="73"/>
      <c r="K96" s="72"/>
      <c r="L96" s="99"/>
      <c r="M96" s="99"/>
    </row>
    <row r="97" spans="1:13" s="75" customFormat="1" hidden="1">
      <c r="A97" s="74"/>
      <c r="B97" s="64"/>
      <c r="C97" s="64"/>
      <c r="D97" s="76"/>
      <c r="E97" s="77"/>
      <c r="F97" s="71"/>
      <c r="G97" s="72"/>
      <c r="H97" s="72"/>
      <c r="I97" s="73"/>
      <c r="J97" s="73"/>
      <c r="K97" s="72"/>
      <c r="L97" s="99"/>
      <c r="M97" s="99"/>
    </row>
    <row r="98" spans="1:13" s="75" customFormat="1" hidden="1">
      <c r="A98" s="74"/>
      <c r="B98" s="75" t="s">
        <v>101</v>
      </c>
      <c r="C98" s="64"/>
      <c r="D98" s="76" t="s">
        <v>102</v>
      </c>
      <c r="E98" s="77" t="s">
        <v>335</v>
      </c>
      <c r="F98" s="78">
        <v>0</v>
      </c>
      <c r="G98" s="79">
        <v>0</v>
      </c>
      <c r="H98" s="79">
        <v>0</v>
      </c>
      <c r="I98" s="80">
        <v>0</v>
      </c>
      <c r="J98" s="80">
        <v>0</v>
      </c>
      <c r="K98" s="79">
        <v>0</v>
      </c>
      <c r="L98" s="99"/>
      <c r="M98" s="99"/>
    </row>
    <row r="99" spans="1:13" s="75" customFormat="1" hidden="1">
      <c r="A99" s="74"/>
      <c r="C99" s="64"/>
      <c r="D99" s="76"/>
      <c r="E99" s="77" t="s">
        <v>336</v>
      </c>
      <c r="F99" s="78"/>
      <c r="G99" s="79"/>
      <c r="H99" s="79"/>
      <c r="I99" s="80"/>
      <c r="J99" s="80"/>
      <c r="K99" s="79"/>
      <c r="L99" s="99"/>
      <c r="M99" s="99"/>
    </row>
    <row r="100" spans="1:13" s="75" customFormat="1" hidden="1">
      <c r="A100" s="74"/>
      <c r="B100" s="64"/>
      <c r="C100" s="64"/>
      <c r="D100" s="76"/>
      <c r="E100" s="77" t="s">
        <v>338</v>
      </c>
      <c r="F100" s="71"/>
      <c r="G100" s="72"/>
      <c r="H100" s="72"/>
      <c r="I100" s="73"/>
      <c r="J100" s="73"/>
      <c r="K100" s="72"/>
      <c r="L100" s="99"/>
      <c r="M100" s="99"/>
    </row>
    <row r="101" spans="1:13" s="75" customFormat="1" hidden="1">
      <c r="A101" s="74"/>
      <c r="B101" s="64"/>
      <c r="C101" s="64"/>
      <c r="D101" s="76"/>
      <c r="E101" s="77"/>
      <c r="F101" s="71"/>
      <c r="G101" s="72"/>
      <c r="H101" s="72"/>
      <c r="I101" s="73"/>
      <c r="J101" s="73"/>
      <c r="K101" s="72"/>
      <c r="L101" s="99"/>
      <c r="M101" s="99"/>
    </row>
    <row r="102" spans="1:13" s="65" customFormat="1" ht="144" hidden="1">
      <c r="A102" s="81"/>
      <c r="B102" s="65" t="s">
        <v>103</v>
      </c>
      <c r="C102" s="65" t="s">
        <v>123</v>
      </c>
      <c r="D102" s="65" t="s">
        <v>124</v>
      </c>
      <c r="E102" s="64" t="s">
        <v>335</v>
      </c>
      <c r="F102" s="82">
        <f t="shared" ref="F102:K102" si="9">+F94+F98</f>
        <v>0</v>
      </c>
      <c r="G102" s="83">
        <f t="shared" si="9"/>
        <v>0</v>
      </c>
      <c r="H102" s="83">
        <f t="shared" si="9"/>
        <v>0</v>
      </c>
      <c r="I102" s="84">
        <f t="shared" si="9"/>
        <v>0</v>
      </c>
      <c r="J102" s="84">
        <f t="shared" si="9"/>
        <v>0</v>
      </c>
      <c r="K102" s="83">
        <f t="shared" si="9"/>
        <v>0</v>
      </c>
      <c r="L102" s="85"/>
      <c r="M102" s="85"/>
    </row>
    <row r="103" spans="1:13" s="65" customFormat="1" hidden="1">
      <c r="A103" s="81"/>
      <c r="E103" s="64" t="s">
        <v>336</v>
      </c>
      <c r="F103" s="82"/>
      <c r="G103" s="83"/>
      <c r="H103" s="83"/>
      <c r="I103" s="84"/>
      <c r="J103" s="84"/>
      <c r="K103" s="83"/>
      <c r="L103" s="85"/>
      <c r="M103" s="85"/>
    </row>
    <row r="104" spans="1:13" s="65" customFormat="1" hidden="1">
      <c r="A104" s="81"/>
      <c r="E104" s="64" t="s">
        <v>338</v>
      </c>
      <c r="F104" s="82"/>
      <c r="G104" s="83"/>
      <c r="H104" s="83"/>
      <c r="I104" s="84"/>
      <c r="J104" s="84"/>
      <c r="K104" s="83"/>
      <c r="L104" s="85"/>
      <c r="M104" s="85"/>
    </row>
    <row r="105" spans="1:13" s="75" customFormat="1" hidden="1">
      <c r="A105" s="100"/>
      <c r="B105" s="90"/>
      <c r="C105" s="90"/>
      <c r="D105" s="101"/>
      <c r="E105" s="102"/>
      <c r="F105" s="103"/>
      <c r="G105" s="104"/>
      <c r="H105" s="104"/>
      <c r="I105" s="105"/>
      <c r="J105" s="105"/>
      <c r="K105" s="104"/>
      <c r="L105" s="99"/>
      <c r="M105" s="99"/>
    </row>
    <row r="106" spans="1:13" s="75" customFormat="1" hidden="1">
      <c r="A106" s="69" t="s">
        <v>125</v>
      </c>
      <c r="B106" s="70" t="s">
        <v>97</v>
      </c>
      <c r="C106" s="86" t="s">
        <v>126</v>
      </c>
      <c r="D106" s="65" t="s">
        <v>127</v>
      </c>
      <c r="E106" s="64"/>
      <c r="F106" s="71"/>
      <c r="G106" s="72"/>
      <c r="H106" s="72"/>
      <c r="I106" s="73"/>
      <c r="J106" s="73"/>
      <c r="K106" s="72" t="s">
        <v>2</v>
      </c>
      <c r="L106" s="99"/>
      <c r="M106" s="99"/>
    </row>
    <row r="107" spans="1:13" s="75" customFormat="1" hidden="1">
      <c r="A107" s="74"/>
      <c r="B107" s="75" t="s">
        <v>99</v>
      </c>
      <c r="C107" s="64"/>
      <c r="D107" s="76" t="s">
        <v>100</v>
      </c>
      <c r="E107" s="77" t="s">
        <v>335</v>
      </c>
      <c r="F107" s="78">
        <v>132500</v>
      </c>
      <c r="G107" s="79">
        <v>443685.37</v>
      </c>
      <c r="H107" s="79">
        <v>261188.33</v>
      </c>
      <c r="I107" s="80">
        <v>0</v>
      </c>
      <c r="J107" s="80">
        <v>0</v>
      </c>
      <c r="K107" s="79">
        <f>H107+I107-J107</f>
        <v>261188.33</v>
      </c>
      <c r="L107" s="99"/>
      <c r="M107" s="99"/>
    </row>
    <row r="108" spans="1:13" s="75" customFormat="1" hidden="1">
      <c r="A108" s="74"/>
      <c r="C108" s="64"/>
      <c r="D108" s="76"/>
      <c r="E108" s="77" t="s">
        <v>336</v>
      </c>
      <c r="F108" s="78"/>
      <c r="G108" s="79">
        <v>1160781.22</v>
      </c>
      <c r="H108" s="79">
        <v>1065338.5299999998</v>
      </c>
      <c r="I108" s="80">
        <v>0</v>
      </c>
      <c r="J108" s="80">
        <v>0</v>
      </c>
      <c r="K108" s="79">
        <f>H108+I108-J108</f>
        <v>1065338.5299999998</v>
      </c>
      <c r="L108" s="99"/>
      <c r="M108" s="99"/>
    </row>
    <row r="109" spans="1:13" s="75" customFormat="1" hidden="1">
      <c r="A109" s="74"/>
      <c r="B109" s="64"/>
      <c r="C109" s="64"/>
      <c r="D109" s="76"/>
      <c r="E109" s="77" t="s">
        <v>338</v>
      </c>
      <c r="F109" s="71"/>
      <c r="G109" s="72">
        <v>1604454.6500000001</v>
      </c>
      <c r="H109" s="72">
        <v>1326337.5399999998</v>
      </c>
      <c r="I109" s="80">
        <v>0</v>
      </c>
      <c r="J109" s="80">
        <v>0</v>
      </c>
      <c r="K109" s="79">
        <f>H109+I109-J109</f>
        <v>1326337.5399999998</v>
      </c>
      <c r="L109" s="99"/>
      <c r="M109" s="99"/>
    </row>
    <row r="110" spans="1:13" s="75" customFormat="1" hidden="1">
      <c r="A110" s="74"/>
      <c r="B110" s="64"/>
      <c r="C110" s="64"/>
      <c r="D110" s="76"/>
      <c r="E110" s="77"/>
      <c r="F110" s="71"/>
      <c r="G110" s="72"/>
      <c r="H110" s="72"/>
      <c r="I110" s="73"/>
      <c r="J110" s="73"/>
      <c r="K110" s="72" t="s">
        <v>2</v>
      </c>
      <c r="L110" s="99"/>
      <c r="M110" s="99"/>
    </row>
    <row r="111" spans="1:13" s="75" customFormat="1" hidden="1">
      <c r="A111" s="74"/>
      <c r="B111" s="75" t="s">
        <v>101</v>
      </c>
      <c r="C111" s="64"/>
      <c r="D111" s="76" t="s">
        <v>102</v>
      </c>
      <c r="E111" s="77" t="s">
        <v>335</v>
      </c>
      <c r="F111" s="78">
        <v>60000</v>
      </c>
      <c r="G111" s="79">
        <v>492829.36</v>
      </c>
      <c r="H111" s="79">
        <v>152664.78</v>
      </c>
      <c r="I111" s="80">
        <v>0</v>
      </c>
      <c r="J111" s="80">
        <v>0</v>
      </c>
      <c r="K111" s="79">
        <f>H111+I111-J111</f>
        <v>152664.78</v>
      </c>
      <c r="L111" s="99"/>
      <c r="M111" s="99"/>
    </row>
    <row r="112" spans="1:13" s="75" customFormat="1" hidden="1">
      <c r="A112" s="74"/>
      <c r="C112" s="64"/>
      <c r="D112" s="76"/>
      <c r="E112" s="77" t="s">
        <v>336</v>
      </c>
      <c r="F112" s="78" t="s">
        <v>2</v>
      </c>
      <c r="G112" s="79">
        <v>470633.38</v>
      </c>
      <c r="H112" s="79">
        <v>820885.21</v>
      </c>
      <c r="I112" s="80">
        <v>0</v>
      </c>
      <c r="J112" s="80">
        <v>0</v>
      </c>
      <c r="K112" s="79">
        <f>H112+I112-J112</f>
        <v>820885.21</v>
      </c>
      <c r="L112" s="99"/>
      <c r="M112" s="99"/>
    </row>
    <row r="113" spans="1:13" s="75" customFormat="1" hidden="1">
      <c r="A113" s="74"/>
      <c r="C113" s="64"/>
      <c r="D113" s="76"/>
      <c r="E113" s="77" t="s">
        <v>338</v>
      </c>
      <c r="F113" s="78"/>
      <c r="G113" s="79">
        <v>963462.74</v>
      </c>
      <c r="H113" s="79">
        <v>973549.99000000011</v>
      </c>
      <c r="I113" s="80">
        <v>0</v>
      </c>
      <c r="J113" s="80">
        <v>0</v>
      </c>
      <c r="K113" s="79">
        <f>H113+I113-J113</f>
        <v>973549.99000000011</v>
      </c>
      <c r="L113" s="99"/>
      <c r="M113" s="99"/>
    </row>
    <row r="114" spans="1:13" s="75" customFormat="1" hidden="1">
      <c r="A114" s="74"/>
      <c r="B114" s="64"/>
      <c r="C114" s="64"/>
      <c r="D114" s="76"/>
      <c r="E114" s="77"/>
      <c r="F114" s="71"/>
      <c r="G114" s="72"/>
      <c r="H114" s="72"/>
      <c r="I114" s="73"/>
      <c r="J114" s="73"/>
      <c r="K114" s="72" t="s">
        <v>2</v>
      </c>
      <c r="L114" s="99"/>
      <c r="M114" s="99"/>
    </row>
    <row r="115" spans="1:13" s="65" customFormat="1" hidden="1">
      <c r="A115" s="81"/>
      <c r="B115" s="65" t="s">
        <v>103</v>
      </c>
      <c r="C115" s="65" t="s">
        <v>126</v>
      </c>
      <c r="D115" s="65" t="s">
        <v>127</v>
      </c>
      <c r="E115" s="64" t="s">
        <v>335</v>
      </c>
      <c r="F115" s="82">
        <f t="shared" ref="F115:K115" si="10">+F107+F111</f>
        <v>192500</v>
      </c>
      <c r="G115" s="83">
        <f t="shared" si="10"/>
        <v>936514.73</v>
      </c>
      <c r="H115" s="83">
        <f t="shared" si="10"/>
        <v>413853.11</v>
      </c>
      <c r="I115" s="84">
        <f t="shared" si="10"/>
        <v>0</v>
      </c>
      <c r="J115" s="84">
        <f t="shared" si="10"/>
        <v>0</v>
      </c>
      <c r="K115" s="83">
        <f t="shared" si="10"/>
        <v>413853.11</v>
      </c>
      <c r="L115" s="85"/>
      <c r="M115" s="85"/>
    </row>
    <row r="116" spans="1:13" s="65" customFormat="1" hidden="1">
      <c r="A116" s="81"/>
      <c r="E116" s="64" t="s">
        <v>336</v>
      </c>
      <c r="F116" s="82"/>
      <c r="G116" s="83">
        <f>+G108+G112</f>
        <v>1631414.6</v>
      </c>
      <c r="H116" s="83">
        <f t="shared" ref="H116:K117" si="11">+H108+H112</f>
        <v>1886223.7399999998</v>
      </c>
      <c r="I116" s="84">
        <f t="shared" si="11"/>
        <v>0</v>
      </c>
      <c r="J116" s="84">
        <f t="shared" si="11"/>
        <v>0</v>
      </c>
      <c r="K116" s="83">
        <f t="shared" si="11"/>
        <v>1886223.7399999998</v>
      </c>
      <c r="L116" s="85"/>
      <c r="M116" s="85"/>
    </row>
    <row r="117" spans="1:13" s="65" customFormat="1" hidden="1">
      <c r="A117" s="81"/>
      <c r="E117" s="64" t="s">
        <v>338</v>
      </c>
      <c r="F117" s="82"/>
      <c r="G117" s="83">
        <f>+G109+G113</f>
        <v>2567917.39</v>
      </c>
      <c r="H117" s="83">
        <f t="shared" si="11"/>
        <v>2299887.5299999998</v>
      </c>
      <c r="I117" s="84">
        <f t="shared" si="11"/>
        <v>0</v>
      </c>
      <c r="J117" s="84">
        <f t="shared" si="11"/>
        <v>0</v>
      </c>
      <c r="K117" s="83">
        <f t="shared" si="11"/>
        <v>2299887.5299999998</v>
      </c>
      <c r="L117" s="85"/>
      <c r="M117" s="85"/>
    </row>
    <row r="118" spans="1:13" s="75" customFormat="1" hidden="1">
      <c r="A118" s="69"/>
      <c r="B118" s="70"/>
      <c r="C118" s="86"/>
      <c r="D118" s="65"/>
      <c r="E118" s="64"/>
      <c r="F118" s="71"/>
      <c r="G118" s="72"/>
      <c r="H118" s="72"/>
      <c r="I118" s="73"/>
      <c r="J118" s="73"/>
      <c r="K118" s="72"/>
      <c r="L118" s="99"/>
      <c r="M118" s="99"/>
    </row>
    <row r="119" spans="1:13" s="75" customFormat="1" ht="144" hidden="1">
      <c r="A119" s="69" t="s">
        <v>128</v>
      </c>
      <c r="B119" s="70" t="s">
        <v>97</v>
      </c>
      <c r="C119" s="86" t="s">
        <v>129</v>
      </c>
      <c r="D119" s="65" t="s">
        <v>130</v>
      </c>
      <c r="E119" s="64"/>
      <c r="F119" s="71"/>
      <c r="G119" s="72"/>
      <c r="H119" s="72"/>
      <c r="I119" s="73"/>
      <c r="J119" s="73"/>
      <c r="K119" s="72"/>
      <c r="L119" s="99"/>
      <c r="M119" s="99"/>
    </row>
    <row r="120" spans="1:13" hidden="1">
      <c r="A120" s="74"/>
      <c r="B120" s="75" t="s">
        <v>99</v>
      </c>
      <c r="C120" s="64"/>
      <c r="D120" s="76" t="s">
        <v>100</v>
      </c>
      <c r="E120" s="77" t="s">
        <v>335</v>
      </c>
      <c r="F120" s="78">
        <v>0</v>
      </c>
      <c r="G120" s="79">
        <v>0</v>
      </c>
      <c r="H120" s="79">
        <v>0</v>
      </c>
      <c r="I120" s="80">
        <v>0</v>
      </c>
      <c r="J120" s="80">
        <v>0</v>
      </c>
      <c r="K120" s="79">
        <v>0</v>
      </c>
    </row>
    <row r="121" spans="1:13" hidden="1">
      <c r="A121" s="74"/>
      <c r="B121" s="75"/>
      <c r="C121" s="64"/>
      <c r="E121" s="77" t="s">
        <v>336</v>
      </c>
      <c r="F121" s="71"/>
      <c r="G121" s="72"/>
      <c r="H121" s="72"/>
      <c r="I121" s="73"/>
      <c r="J121" s="73"/>
      <c r="K121" s="72"/>
    </row>
    <row r="122" spans="1:13" hidden="1">
      <c r="A122" s="74"/>
      <c r="B122" s="75"/>
      <c r="C122" s="64"/>
      <c r="E122" s="77" t="s">
        <v>338</v>
      </c>
      <c r="F122" s="71"/>
      <c r="G122" s="72"/>
      <c r="H122" s="72"/>
      <c r="I122" s="73"/>
      <c r="J122" s="73"/>
      <c r="K122" s="72"/>
    </row>
    <row r="123" spans="1:13" hidden="1">
      <c r="A123" s="74"/>
      <c r="B123" s="64"/>
      <c r="C123" s="64"/>
      <c r="F123" s="71"/>
      <c r="G123" s="72"/>
      <c r="H123" s="72"/>
      <c r="I123" s="73"/>
      <c r="J123" s="73"/>
      <c r="K123" s="72"/>
    </row>
    <row r="124" spans="1:13" hidden="1">
      <c r="A124" s="74"/>
      <c r="B124" s="75" t="s">
        <v>101</v>
      </c>
      <c r="C124" s="64"/>
      <c r="D124" s="76" t="s">
        <v>102</v>
      </c>
      <c r="E124" s="77" t="s">
        <v>335</v>
      </c>
      <c r="F124" s="78">
        <v>0</v>
      </c>
      <c r="G124" s="79">
        <v>0</v>
      </c>
      <c r="H124" s="79">
        <v>0</v>
      </c>
      <c r="I124" s="80">
        <v>0</v>
      </c>
      <c r="J124" s="80">
        <v>0</v>
      </c>
      <c r="K124" s="79">
        <v>0</v>
      </c>
    </row>
    <row r="125" spans="1:13" hidden="1">
      <c r="A125" s="74"/>
      <c r="B125" s="75"/>
      <c r="C125" s="64"/>
      <c r="E125" s="77" t="s">
        <v>336</v>
      </c>
      <c r="F125" s="78"/>
      <c r="G125" s="79"/>
      <c r="H125" s="79"/>
      <c r="I125" s="80"/>
      <c r="J125" s="80"/>
      <c r="K125" s="79"/>
    </row>
    <row r="126" spans="1:13" hidden="1">
      <c r="A126" s="74"/>
      <c r="B126" s="75"/>
      <c r="C126" s="64"/>
      <c r="E126" s="77" t="s">
        <v>338</v>
      </c>
      <c r="F126" s="71"/>
      <c r="G126" s="72"/>
      <c r="H126" s="72"/>
      <c r="I126" s="73"/>
      <c r="J126" s="73"/>
      <c r="K126" s="72"/>
    </row>
    <row r="127" spans="1:13" hidden="1">
      <c r="A127" s="74"/>
      <c r="B127" s="64"/>
      <c r="C127" s="64"/>
      <c r="F127" s="71"/>
      <c r="G127" s="72"/>
      <c r="H127" s="72"/>
      <c r="I127" s="73"/>
      <c r="J127" s="73"/>
      <c r="K127" s="72"/>
    </row>
    <row r="128" spans="1:13" s="65" customFormat="1" ht="144" hidden="1">
      <c r="A128" s="81"/>
      <c r="B128" s="65" t="s">
        <v>103</v>
      </c>
      <c r="C128" s="65" t="s">
        <v>129</v>
      </c>
      <c r="D128" s="65" t="s">
        <v>130</v>
      </c>
      <c r="E128" s="64" t="s">
        <v>335</v>
      </c>
      <c r="F128" s="82">
        <f t="shared" ref="F128:K128" si="12">+F120+F124</f>
        <v>0</v>
      </c>
      <c r="G128" s="83">
        <f t="shared" si="12"/>
        <v>0</v>
      </c>
      <c r="H128" s="83">
        <f t="shared" si="12"/>
        <v>0</v>
      </c>
      <c r="I128" s="84">
        <f t="shared" si="12"/>
        <v>0</v>
      </c>
      <c r="J128" s="84">
        <f t="shared" si="12"/>
        <v>0</v>
      </c>
      <c r="K128" s="83">
        <f t="shared" si="12"/>
        <v>0</v>
      </c>
      <c r="L128" s="85"/>
      <c r="M128" s="85"/>
    </row>
    <row r="129" spans="1:13" s="65" customFormat="1" hidden="1">
      <c r="A129" s="81"/>
      <c r="E129" s="64" t="s">
        <v>336</v>
      </c>
      <c r="F129" s="82"/>
      <c r="G129" s="83"/>
      <c r="H129" s="83"/>
      <c r="I129" s="84"/>
      <c r="J129" s="84"/>
      <c r="K129" s="83"/>
      <c r="L129" s="85"/>
      <c r="M129" s="85"/>
    </row>
    <row r="130" spans="1:13" s="65" customFormat="1" hidden="1">
      <c r="A130" s="81"/>
      <c r="E130" s="64" t="s">
        <v>338</v>
      </c>
      <c r="F130" s="82"/>
      <c r="G130" s="83"/>
      <c r="H130" s="83"/>
      <c r="I130" s="84"/>
      <c r="J130" s="84"/>
      <c r="K130" s="83"/>
      <c r="L130" s="85"/>
      <c r="M130" s="85"/>
    </row>
    <row r="131" spans="1:13" hidden="1">
      <c r="A131" s="74"/>
      <c r="B131" s="64"/>
      <c r="C131" s="64"/>
      <c r="F131" s="71"/>
      <c r="G131" s="72"/>
      <c r="H131" s="72"/>
      <c r="I131" s="73"/>
      <c r="J131" s="73"/>
      <c r="K131" s="72"/>
    </row>
    <row r="132" spans="1:13" hidden="1">
      <c r="A132" s="69" t="s">
        <v>131</v>
      </c>
      <c r="B132" s="70" t="s">
        <v>97</v>
      </c>
      <c r="C132" s="86" t="s">
        <v>132</v>
      </c>
      <c r="D132" s="65" t="s">
        <v>133</v>
      </c>
      <c r="E132" s="64"/>
      <c r="F132" s="71"/>
      <c r="G132" s="72"/>
      <c r="H132" s="72"/>
      <c r="I132" s="73"/>
      <c r="J132" s="73"/>
      <c r="K132" s="72"/>
    </row>
    <row r="133" spans="1:13" hidden="1">
      <c r="A133" s="74"/>
      <c r="B133" s="75" t="s">
        <v>99</v>
      </c>
      <c r="C133" s="64"/>
      <c r="D133" s="76" t="s">
        <v>100</v>
      </c>
      <c r="E133" s="77" t="s">
        <v>335</v>
      </c>
      <c r="F133" s="78">
        <v>79173.58</v>
      </c>
      <c r="G133" s="79">
        <v>113901.23</v>
      </c>
      <c r="H133" s="79">
        <v>93331.88</v>
      </c>
      <c r="I133" s="80">
        <v>0</v>
      </c>
      <c r="J133" s="80">
        <v>0</v>
      </c>
      <c r="K133" s="79">
        <f>H133+I133-J133</f>
        <v>93331.88</v>
      </c>
    </row>
    <row r="134" spans="1:13" hidden="1">
      <c r="A134" s="74"/>
      <c r="B134" s="75"/>
      <c r="C134" s="64"/>
      <c r="E134" s="77" t="s">
        <v>336</v>
      </c>
      <c r="F134" s="78"/>
      <c r="G134" s="79">
        <v>302873.5</v>
      </c>
      <c r="H134" s="79">
        <v>234548.97999999998</v>
      </c>
      <c r="I134" s="80">
        <v>0</v>
      </c>
      <c r="J134" s="80">
        <v>0</v>
      </c>
      <c r="K134" s="79">
        <f>H134+I134-J134</f>
        <v>234548.97999999998</v>
      </c>
    </row>
    <row r="135" spans="1:13" hidden="1">
      <c r="A135" s="74"/>
      <c r="B135" s="64"/>
      <c r="C135" s="64"/>
      <c r="E135" s="77" t="s">
        <v>338</v>
      </c>
      <c r="F135" s="71"/>
      <c r="G135" s="72">
        <v>409574.73</v>
      </c>
      <c r="H135" s="72">
        <v>327880.86</v>
      </c>
      <c r="I135" s="80">
        <v>0</v>
      </c>
      <c r="J135" s="80">
        <v>0</v>
      </c>
      <c r="K135" s="79">
        <f>H135+I135-J135</f>
        <v>327880.86</v>
      </c>
    </row>
    <row r="136" spans="1:13" hidden="1">
      <c r="A136" s="74"/>
      <c r="B136" s="64"/>
      <c r="C136" s="64"/>
      <c r="F136" s="71"/>
      <c r="G136" s="72"/>
      <c r="H136" s="72"/>
      <c r="I136" s="73"/>
      <c r="J136" s="73"/>
      <c r="K136" s="72"/>
    </row>
    <row r="137" spans="1:13" hidden="1">
      <c r="A137" s="74"/>
      <c r="B137" s="75" t="s">
        <v>101</v>
      </c>
      <c r="C137" s="64"/>
      <c r="D137" s="76" t="s">
        <v>102</v>
      </c>
      <c r="E137" s="77" t="s">
        <v>335</v>
      </c>
      <c r="F137" s="78">
        <v>0</v>
      </c>
      <c r="G137" s="79">
        <v>0</v>
      </c>
      <c r="H137" s="79">
        <v>0</v>
      </c>
      <c r="I137" s="80">
        <v>0</v>
      </c>
      <c r="J137" s="80">
        <v>0</v>
      </c>
      <c r="K137" s="79">
        <v>0</v>
      </c>
    </row>
    <row r="138" spans="1:13" hidden="1">
      <c r="A138" s="74"/>
      <c r="B138" s="75"/>
      <c r="C138" s="64"/>
      <c r="E138" s="77" t="s">
        <v>336</v>
      </c>
      <c r="F138" s="78"/>
      <c r="G138" s="79">
        <v>0</v>
      </c>
      <c r="H138" s="79">
        <v>0</v>
      </c>
      <c r="I138" s="80"/>
      <c r="J138" s="80"/>
      <c r="K138" s="79"/>
    </row>
    <row r="139" spans="1:13" hidden="1">
      <c r="A139" s="74"/>
      <c r="B139" s="64"/>
      <c r="C139" s="64"/>
      <c r="E139" s="77" t="s">
        <v>338</v>
      </c>
      <c r="F139" s="71"/>
      <c r="G139" s="79">
        <v>0</v>
      </c>
      <c r="H139" s="79">
        <v>0</v>
      </c>
      <c r="I139" s="73"/>
      <c r="J139" s="73"/>
      <c r="K139" s="72"/>
    </row>
    <row r="140" spans="1:13" s="65" customFormat="1" hidden="1">
      <c r="A140" s="81"/>
      <c r="B140" s="65" t="s">
        <v>103</v>
      </c>
      <c r="C140" s="65" t="s">
        <v>132</v>
      </c>
      <c r="D140" s="65" t="s">
        <v>133</v>
      </c>
      <c r="E140" s="64" t="s">
        <v>335</v>
      </c>
      <c r="F140" s="82">
        <f t="shared" ref="F140:K140" si="13">+F133+F137</f>
        <v>79173.58</v>
      </c>
      <c r="G140" s="83">
        <f t="shared" si="13"/>
        <v>113901.23</v>
      </c>
      <c r="H140" s="83">
        <f t="shared" si="13"/>
        <v>93331.88</v>
      </c>
      <c r="I140" s="84">
        <f t="shared" si="13"/>
        <v>0</v>
      </c>
      <c r="J140" s="84">
        <f t="shared" si="13"/>
        <v>0</v>
      </c>
      <c r="K140" s="83">
        <f t="shared" si="13"/>
        <v>93331.88</v>
      </c>
      <c r="L140" s="85"/>
      <c r="M140" s="85"/>
    </row>
    <row r="141" spans="1:13" s="65" customFormat="1" hidden="1">
      <c r="A141" s="81"/>
      <c r="E141" s="64" t="s">
        <v>336</v>
      </c>
      <c r="F141" s="82"/>
      <c r="G141" s="83">
        <f>+G134+G138</f>
        <v>302873.5</v>
      </c>
      <c r="H141" s="83">
        <f t="shared" ref="H141:K142" si="14">+H134+H138</f>
        <v>234548.97999999998</v>
      </c>
      <c r="I141" s="84">
        <f t="shared" si="14"/>
        <v>0</v>
      </c>
      <c r="J141" s="84">
        <f t="shared" si="14"/>
        <v>0</v>
      </c>
      <c r="K141" s="83">
        <f t="shared" si="14"/>
        <v>234548.97999999998</v>
      </c>
      <c r="L141" s="85"/>
      <c r="M141" s="85"/>
    </row>
    <row r="142" spans="1:13" s="65" customFormat="1" hidden="1">
      <c r="A142" s="81"/>
      <c r="E142" s="64" t="s">
        <v>338</v>
      </c>
      <c r="F142" s="82"/>
      <c r="G142" s="83">
        <f>+G135+G139</f>
        <v>409574.73</v>
      </c>
      <c r="H142" s="83">
        <f t="shared" si="14"/>
        <v>327880.86</v>
      </c>
      <c r="I142" s="84">
        <f t="shared" si="14"/>
        <v>0</v>
      </c>
      <c r="J142" s="84">
        <f t="shared" si="14"/>
        <v>0</v>
      </c>
      <c r="K142" s="83">
        <f t="shared" si="14"/>
        <v>327880.86</v>
      </c>
      <c r="L142" s="85"/>
      <c r="M142" s="85"/>
    </row>
    <row r="143" spans="1:13">
      <c r="A143" s="74"/>
      <c r="B143" s="64"/>
      <c r="C143" s="64"/>
      <c r="F143" s="71"/>
      <c r="G143" s="72"/>
      <c r="H143" s="72"/>
      <c r="I143" s="73"/>
      <c r="J143" s="73"/>
      <c r="K143" s="72"/>
    </row>
    <row r="144" spans="1:13">
      <c r="A144" s="69" t="s">
        <v>134</v>
      </c>
      <c r="B144" s="70" t="s">
        <v>97</v>
      </c>
      <c r="C144" s="86" t="s">
        <v>135</v>
      </c>
      <c r="D144" s="65" t="s">
        <v>136</v>
      </c>
      <c r="E144" s="64"/>
      <c r="F144" s="71"/>
      <c r="G144" s="72"/>
      <c r="H144" s="72"/>
      <c r="I144" s="73"/>
      <c r="J144" s="73"/>
      <c r="K144" s="72"/>
    </row>
    <row r="145" spans="1:13">
      <c r="A145" s="74"/>
      <c r="B145" s="75" t="s">
        <v>99</v>
      </c>
      <c r="C145" s="64"/>
      <c r="D145" s="76" t="s">
        <v>100</v>
      </c>
      <c r="E145" s="77" t="s">
        <v>335</v>
      </c>
      <c r="F145" s="78">
        <v>0</v>
      </c>
      <c r="G145" s="79">
        <v>11125</v>
      </c>
      <c r="H145" s="79">
        <v>1620</v>
      </c>
      <c r="I145" s="80">
        <v>0</v>
      </c>
      <c r="J145" s="80">
        <v>0</v>
      </c>
      <c r="K145" s="79">
        <f>H145+I145-J145</f>
        <v>1620</v>
      </c>
    </row>
    <row r="146" spans="1:13">
      <c r="A146" s="74"/>
      <c r="B146" s="75"/>
      <c r="C146" s="64"/>
      <c r="E146" s="77" t="s">
        <v>336</v>
      </c>
      <c r="F146" s="78"/>
      <c r="G146" s="79">
        <v>43309.5</v>
      </c>
      <c r="H146" s="79">
        <v>41170.19</v>
      </c>
      <c r="I146" s="80">
        <v>800</v>
      </c>
      <c r="J146" s="80">
        <v>0</v>
      </c>
      <c r="K146" s="79">
        <f>H146+I146-J146</f>
        <v>41970.19</v>
      </c>
    </row>
    <row r="147" spans="1:13">
      <c r="A147" s="74"/>
      <c r="B147" s="64"/>
      <c r="C147" s="64"/>
      <c r="E147" s="77" t="s">
        <v>338</v>
      </c>
      <c r="F147" s="71"/>
      <c r="G147" s="72">
        <v>54434.5</v>
      </c>
      <c r="H147" s="72">
        <v>42790.19</v>
      </c>
      <c r="I147" s="80">
        <v>800</v>
      </c>
      <c r="J147" s="80">
        <v>0</v>
      </c>
      <c r="K147" s="79">
        <f>H147+I147-J147</f>
        <v>43590.19</v>
      </c>
    </row>
    <row r="148" spans="1:13">
      <c r="A148" s="74"/>
      <c r="B148" s="64"/>
      <c r="C148" s="64"/>
      <c r="F148" s="71"/>
      <c r="G148" s="72"/>
      <c r="H148" s="72"/>
      <c r="I148" s="73"/>
      <c r="J148" s="73"/>
      <c r="K148" s="72"/>
    </row>
    <row r="149" spans="1:13">
      <c r="A149" s="74"/>
      <c r="B149" s="75" t="s">
        <v>101</v>
      </c>
      <c r="C149" s="64"/>
      <c r="D149" s="76" t="s">
        <v>102</v>
      </c>
      <c r="E149" s="77" t="s">
        <v>335</v>
      </c>
      <c r="F149" s="78">
        <v>0</v>
      </c>
      <c r="G149" s="79">
        <v>0</v>
      </c>
      <c r="H149" s="79">
        <v>15664.8</v>
      </c>
      <c r="I149" s="80">
        <v>0</v>
      </c>
      <c r="J149" s="80">
        <v>0</v>
      </c>
      <c r="K149" s="79">
        <f>H149+I149-J149</f>
        <v>15664.8</v>
      </c>
    </row>
    <row r="150" spans="1:13">
      <c r="A150" s="74"/>
      <c r="B150" s="75"/>
      <c r="C150" s="64"/>
      <c r="E150" s="77" t="s">
        <v>336</v>
      </c>
      <c r="F150" s="78"/>
      <c r="G150" s="79">
        <v>65800</v>
      </c>
      <c r="H150" s="79">
        <v>22878.799999999999</v>
      </c>
      <c r="I150" s="80">
        <v>0</v>
      </c>
      <c r="J150" s="80">
        <v>0</v>
      </c>
      <c r="K150" s="79">
        <f>H150+I150-J150</f>
        <v>22878.799999999999</v>
      </c>
    </row>
    <row r="151" spans="1:13">
      <c r="A151" s="74"/>
      <c r="B151" s="75"/>
      <c r="C151" s="64"/>
      <c r="E151" s="77" t="s">
        <v>338</v>
      </c>
      <c r="F151" s="78"/>
      <c r="G151" s="79">
        <v>65800</v>
      </c>
      <c r="H151" s="79">
        <v>38543.599999999999</v>
      </c>
      <c r="I151" s="80">
        <v>0</v>
      </c>
      <c r="J151" s="80">
        <v>0</v>
      </c>
      <c r="K151" s="79">
        <f>H151+I151-J151</f>
        <v>38543.599999999999</v>
      </c>
    </row>
    <row r="152" spans="1:13">
      <c r="A152" s="74"/>
      <c r="B152" s="64"/>
      <c r="C152" s="64"/>
      <c r="F152" s="71"/>
      <c r="G152" s="72"/>
      <c r="H152" s="72"/>
      <c r="I152" s="73"/>
      <c r="J152" s="73"/>
      <c r="K152" s="72"/>
    </row>
    <row r="153" spans="1:13" s="65" customFormat="1">
      <c r="A153" s="81"/>
      <c r="B153" s="65" t="s">
        <v>103</v>
      </c>
      <c r="C153" s="65" t="s">
        <v>135</v>
      </c>
      <c r="D153" s="65" t="s">
        <v>136</v>
      </c>
      <c r="E153" s="64" t="s">
        <v>335</v>
      </c>
      <c r="F153" s="82">
        <f t="shared" ref="F153:K153" si="15">+F145+F149</f>
        <v>0</v>
      </c>
      <c r="G153" s="83">
        <f t="shared" si="15"/>
        <v>11125</v>
      </c>
      <c r="H153" s="83">
        <f t="shared" si="15"/>
        <v>17284.8</v>
      </c>
      <c r="I153" s="84">
        <f t="shared" si="15"/>
        <v>0</v>
      </c>
      <c r="J153" s="84">
        <f t="shared" si="15"/>
        <v>0</v>
      </c>
      <c r="K153" s="83">
        <f t="shared" si="15"/>
        <v>17284.8</v>
      </c>
      <c r="L153" s="85"/>
      <c r="M153" s="85"/>
    </row>
    <row r="154" spans="1:13" s="65" customFormat="1">
      <c r="A154" s="81"/>
      <c r="E154" s="64" t="s">
        <v>336</v>
      </c>
      <c r="F154" s="82"/>
      <c r="G154" s="83">
        <f>+G146+G150</f>
        <v>109109.5</v>
      </c>
      <c r="H154" s="83">
        <f t="shared" ref="H154:K155" si="16">+H146+H150</f>
        <v>64048.990000000005</v>
      </c>
      <c r="I154" s="84">
        <f t="shared" si="16"/>
        <v>800</v>
      </c>
      <c r="J154" s="84">
        <f t="shared" si="16"/>
        <v>0</v>
      </c>
      <c r="K154" s="83">
        <f t="shared" si="16"/>
        <v>64848.990000000005</v>
      </c>
      <c r="L154" s="85"/>
      <c r="M154" s="85"/>
    </row>
    <row r="155" spans="1:13" s="65" customFormat="1">
      <c r="A155" s="81"/>
      <c r="E155" s="64" t="s">
        <v>338</v>
      </c>
      <c r="F155" s="82"/>
      <c r="G155" s="83">
        <f>+G147+G151</f>
        <v>120234.5</v>
      </c>
      <c r="H155" s="83">
        <f t="shared" si="16"/>
        <v>81333.790000000008</v>
      </c>
      <c r="I155" s="84">
        <f t="shared" si="16"/>
        <v>800</v>
      </c>
      <c r="J155" s="84">
        <f t="shared" si="16"/>
        <v>0</v>
      </c>
      <c r="K155" s="83">
        <f t="shared" si="16"/>
        <v>82133.790000000008</v>
      </c>
      <c r="L155" s="85"/>
      <c r="M155" s="85"/>
    </row>
    <row r="156" spans="1:13" s="65" customFormat="1">
      <c r="A156" s="81"/>
      <c r="E156" s="64"/>
      <c r="F156" s="82"/>
      <c r="G156" s="83"/>
      <c r="H156" s="83"/>
      <c r="I156" s="84"/>
      <c r="J156" s="84"/>
      <c r="K156" s="83"/>
      <c r="L156" s="85"/>
      <c r="M156" s="85"/>
    </row>
    <row r="157" spans="1:13" s="65" customFormat="1" ht="216" hidden="1">
      <c r="A157" s="69" t="s">
        <v>137</v>
      </c>
      <c r="B157" s="70" t="s">
        <v>97</v>
      </c>
      <c r="C157" s="86">
        <v>12</v>
      </c>
      <c r="D157" s="70" t="s">
        <v>348</v>
      </c>
      <c r="E157" s="64"/>
      <c r="F157" s="82"/>
      <c r="G157" s="83"/>
      <c r="H157" s="83"/>
      <c r="I157" s="84"/>
      <c r="J157" s="84"/>
      <c r="K157" s="83"/>
      <c r="L157" s="85"/>
      <c r="M157" s="85"/>
    </row>
    <row r="158" spans="1:13" s="65" customFormat="1" hidden="1">
      <c r="A158" s="74"/>
      <c r="B158" s="75" t="s">
        <v>99</v>
      </c>
      <c r="C158" s="64"/>
      <c r="D158" s="76" t="s">
        <v>100</v>
      </c>
      <c r="E158" s="77" t="s">
        <v>335</v>
      </c>
      <c r="F158" s="78">
        <v>0</v>
      </c>
      <c r="G158" s="79">
        <v>0</v>
      </c>
      <c r="H158" s="79">
        <v>0</v>
      </c>
      <c r="I158" s="80">
        <v>0</v>
      </c>
      <c r="J158" s="80">
        <v>0</v>
      </c>
      <c r="K158" s="79">
        <v>0</v>
      </c>
      <c r="L158" s="85"/>
      <c r="M158" s="85"/>
    </row>
    <row r="159" spans="1:13" s="65" customFormat="1" hidden="1">
      <c r="A159" s="74"/>
      <c r="B159" s="64"/>
      <c r="C159" s="64"/>
      <c r="D159" s="76"/>
      <c r="E159" s="77" t="s">
        <v>336</v>
      </c>
      <c r="F159" s="71"/>
      <c r="G159" s="72"/>
      <c r="H159" s="72"/>
      <c r="I159" s="73"/>
      <c r="J159" s="73"/>
      <c r="K159" s="72"/>
      <c r="L159" s="85"/>
      <c r="M159" s="85"/>
    </row>
    <row r="160" spans="1:13" s="65" customFormat="1" hidden="1">
      <c r="A160" s="74"/>
      <c r="B160" s="64"/>
      <c r="C160" s="64"/>
      <c r="D160" s="76"/>
      <c r="E160" s="77" t="s">
        <v>338</v>
      </c>
      <c r="F160" s="71"/>
      <c r="G160" s="72"/>
      <c r="H160" s="72"/>
      <c r="I160" s="73"/>
      <c r="J160" s="73"/>
      <c r="K160" s="72"/>
      <c r="L160" s="85"/>
      <c r="M160" s="85"/>
    </row>
    <row r="161" spans="1:13" s="65" customFormat="1" hidden="1">
      <c r="A161" s="74"/>
      <c r="B161" s="64"/>
      <c r="C161" s="64"/>
      <c r="D161" s="76"/>
      <c r="E161" s="77"/>
      <c r="F161" s="71"/>
      <c r="G161" s="72"/>
      <c r="H161" s="72"/>
      <c r="I161" s="73"/>
      <c r="J161" s="73"/>
      <c r="K161" s="72"/>
      <c r="L161" s="85"/>
      <c r="M161" s="85"/>
    </row>
    <row r="162" spans="1:13" s="65" customFormat="1" hidden="1">
      <c r="A162" s="74"/>
      <c r="B162" s="75" t="s">
        <v>101</v>
      </c>
      <c r="C162" s="64"/>
      <c r="D162" s="76" t="s">
        <v>102</v>
      </c>
      <c r="E162" s="77" t="s">
        <v>335</v>
      </c>
      <c r="F162" s="78">
        <v>0</v>
      </c>
      <c r="G162" s="79">
        <v>0</v>
      </c>
      <c r="H162" s="79">
        <v>0</v>
      </c>
      <c r="I162" s="80">
        <v>0</v>
      </c>
      <c r="J162" s="80">
        <v>0</v>
      </c>
      <c r="K162" s="79">
        <v>0</v>
      </c>
      <c r="L162" s="85"/>
      <c r="M162" s="85"/>
    </row>
    <row r="163" spans="1:13" s="65" customFormat="1" hidden="1">
      <c r="A163" s="74"/>
      <c r="B163" s="75"/>
      <c r="C163" s="64"/>
      <c r="D163" s="76"/>
      <c r="E163" s="77" t="s">
        <v>336</v>
      </c>
      <c r="F163" s="78"/>
      <c r="G163" s="79"/>
      <c r="H163" s="79"/>
      <c r="I163" s="80"/>
      <c r="J163" s="80"/>
      <c r="K163" s="79"/>
      <c r="L163" s="85"/>
      <c r="M163" s="85"/>
    </row>
    <row r="164" spans="1:13" s="65" customFormat="1" hidden="1">
      <c r="A164" s="74"/>
      <c r="B164" s="64"/>
      <c r="C164" s="64"/>
      <c r="D164" s="76"/>
      <c r="E164" s="77" t="s">
        <v>338</v>
      </c>
      <c r="F164" s="71"/>
      <c r="G164" s="72"/>
      <c r="H164" s="72"/>
      <c r="I164" s="73"/>
      <c r="J164" s="73"/>
      <c r="K164" s="72"/>
      <c r="L164" s="85"/>
      <c r="M164" s="85"/>
    </row>
    <row r="165" spans="1:13" s="65" customFormat="1" hidden="1">
      <c r="A165" s="74"/>
      <c r="B165" s="64"/>
      <c r="C165" s="64"/>
      <c r="D165" s="76"/>
      <c r="E165" s="77"/>
      <c r="F165" s="71"/>
      <c r="G165" s="72"/>
      <c r="H165" s="72"/>
      <c r="I165" s="73"/>
      <c r="J165" s="73"/>
      <c r="K165" s="72"/>
      <c r="L165" s="85"/>
      <c r="M165" s="85"/>
    </row>
    <row r="166" spans="1:13" s="65" customFormat="1" ht="216" hidden="1">
      <c r="A166" s="81"/>
      <c r="B166" s="65" t="s">
        <v>103</v>
      </c>
      <c r="C166" s="65">
        <v>12</v>
      </c>
      <c r="D166" s="65" t="s">
        <v>349</v>
      </c>
      <c r="E166" s="64" t="s">
        <v>335</v>
      </c>
      <c r="F166" s="82">
        <f t="shared" ref="F166:K166" si="17">+F158+F162</f>
        <v>0</v>
      </c>
      <c r="G166" s="83">
        <f t="shared" si="17"/>
        <v>0</v>
      </c>
      <c r="H166" s="83">
        <f t="shared" si="17"/>
        <v>0</v>
      </c>
      <c r="I166" s="84">
        <f t="shared" si="17"/>
        <v>0</v>
      </c>
      <c r="J166" s="84">
        <f t="shared" si="17"/>
        <v>0</v>
      </c>
      <c r="K166" s="83">
        <f t="shared" si="17"/>
        <v>0</v>
      </c>
      <c r="L166" s="85"/>
      <c r="M166" s="85"/>
    </row>
    <row r="167" spans="1:13" s="65" customFormat="1" hidden="1">
      <c r="A167" s="81"/>
      <c r="E167" s="64" t="s">
        <v>336</v>
      </c>
      <c r="F167" s="82"/>
      <c r="G167" s="83"/>
      <c r="H167" s="83"/>
      <c r="I167" s="84"/>
      <c r="J167" s="84"/>
      <c r="K167" s="83"/>
      <c r="L167" s="85"/>
      <c r="M167" s="85"/>
    </row>
    <row r="168" spans="1:13" s="65" customFormat="1" hidden="1">
      <c r="A168" s="81"/>
      <c r="E168" s="64" t="s">
        <v>338</v>
      </c>
      <c r="F168" s="82"/>
      <c r="G168" s="83"/>
      <c r="H168" s="83"/>
      <c r="I168" s="84"/>
      <c r="J168" s="84"/>
      <c r="K168" s="83"/>
      <c r="L168" s="85"/>
      <c r="M168" s="85"/>
    </row>
    <row r="169" spans="1:13" s="65" customFormat="1" hidden="1">
      <c r="A169" s="81"/>
      <c r="E169" s="64"/>
      <c r="F169" s="82"/>
      <c r="G169" s="83"/>
      <c r="H169" s="83"/>
      <c r="I169" s="84"/>
      <c r="J169" s="84"/>
      <c r="K169" s="83"/>
      <c r="L169" s="85"/>
      <c r="M169" s="85"/>
    </row>
    <row r="170" spans="1:13" s="112" customFormat="1">
      <c r="A170" s="422"/>
      <c r="B170" s="423"/>
      <c r="C170" s="106"/>
      <c r="D170" s="107"/>
      <c r="E170" s="108"/>
      <c r="F170" s="109"/>
      <c r="G170" s="110"/>
      <c r="H170" s="110"/>
      <c r="I170" s="111"/>
      <c r="J170" s="111"/>
      <c r="K170" s="110" t="s">
        <v>2</v>
      </c>
      <c r="L170" s="48"/>
      <c r="M170" s="48"/>
    </row>
    <row r="171" spans="1:13" s="112" customFormat="1" ht="144">
      <c r="A171" s="411" t="s">
        <v>138</v>
      </c>
      <c r="B171" s="412"/>
      <c r="C171" s="412"/>
      <c r="D171" s="115" t="s">
        <v>95</v>
      </c>
      <c r="E171" s="64" t="s">
        <v>335</v>
      </c>
      <c r="F171" s="82">
        <f t="shared" ref="F171:K173" si="18">+F20+F33+F50+F62+F75+F88+F102+F115+F128+F140+F153+F166</f>
        <v>1312413.58</v>
      </c>
      <c r="G171" s="83">
        <f>+G20+G33+G50+G62+G75+G88+G102+G115+G128+G140+G153+G166</f>
        <v>2465482.89</v>
      </c>
      <c r="H171" s="83">
        <f t="shared" si="18"/>
        <v>1679372.0599999998</v>
      </c>
      <c r="I171" s="84">
        <f t="shared" si="18"/>
        <v>0</v>
      </c>
      <c r="J171" s="84">
        <f t="shared" si="18"/>
        <v>0</v>
      </c>
      <c r="K171" s="83">
        <f t="shared" si="18"/>
        <v>1679372.0599999998</v>
      </c>
      <c r="L171" s="48"/>
      <c r="M171" s="48"/>
    </row>
    <row r="172" spans="1:13" s="112" customFormat="1">
      <c r="A172" s="113"/>
      <c r="B172" s="114"/>
      <c r="C172" s="114"/>
      <c r="D172" s="115"/>
      <c r="E172" s="64" t="s">
        <v>336</v>
      </c>
      <c r="F172" s="82">
        <f t="shared" si="18"/>
        <v>0</v>
      </c>
      <c r="G172" s="83">
        <f>+G21+G34+G51+G63+G76+G89+G103+G116+G129+G141+G154+G167</f>
        <v>20623867.440000001</v>
      </c>
      <c r="H172" s="83">
        <f t="shared" si="18"/>
        <v>22553710.369999997</v>
      </c>
      <c r="I172" s="84">
        <f>+I21+I34+I51+I63+I76+I89+I103+I116+I129+I141+I154+I167</f>
        <v>800</v>
      </c>
      <c r="J172" s="84">
        <f t="shared" si="18"/>
        <v>0</v>
      </c>
      <c r="K172" s="83">
        <f t="shared" si="18"/>
        <v>22554510.369999997</v>
      </c>
      <c r="L172" s="375" t="s">
        <v>2</v>
      </c>
      <c r="M172" s="48"/>
    </row>
    <row r="173" spans="1:13" s="112" customFormat="1">
      <c r="A173" s="113"/>
      <c r="B173" s="114"/>
      <c r="C173" s="114"/>
      <c r="D173" s="115"/>
      <c r="E173" s="64" t="s">
        <v>338</v>
      </c>
      <c r="F173" s="82">
        <f t="shared" si="18"/>
        <v>0</v>
      </c>
      <c r="G173" s="116">
        <f>+G22+G35+G52+G64+G77+G90+G104+G117+G130+G142+G155+G168</f>
        <v>22994403.07</v>
      </c>
      <c r="H173" s="116">
        <f>+H22+H35+H52+H64+H77+H90+H104+H117+H130+H142+H155+H168</f>
        <v>23809507.870000001</v>
      </c>
      <c r="I173" s="84">
        <f>+I22+I35+I52+I64+I77+I90+I104+I117+I130+I142+I155+I168</f>
        <v>800</v>
      </c>
      <c r="J173" s="84">
        <f t="shared" si="18"/>
        <v>0</v>
      </c>
      <c r="K173" s="83">
        <f t="shared" si="18"/>
        <v>23810307.870000001</v>
      </c>
      <c r="L173" s="48"/>
      <c r="M173" s="48"/>
    </row>
    <row r="174" spans="1:13" s="112" customFormat="1">
      <c r="A174" s="117"/>
      <c r="B174" s="86"/>
      <c r="C174" s="64"/>
      <c r="D174" s="65"/>
      <c r="E174" s="64"/>
      <c r="F174" s="118"/>
      <c r="G174" s="119"/>
      <c r="H174" s="119"/>
      <c r="I174" s="120"/>
      <c r="J174" s="120"/>
      <c r="K174" s="119"/>
      <c r="L174" s="48"/>
      <c r="M174" s="48"/>
    </row>
    <row r="175" spans="1:13">
      <c r="A175" s="74"/>
      <c r="B175" s="64"/>
      <c r="C175" s="64"/>
      <c r="G175" s="67"/>
      <c r="H175" s="67"/>
      <c r="I175" s="68"/>
      <c r="J175" s="68"/>
      <c r="K175" s="67"/>
    </row>
    <row r="176" spans="1:13" ht="72.75" hidden="1" thickBot="1">
      <c r="A176" s="440" t="s">
        <v>93</v>
      </c>
      <c r="B176" s="441"/>
      <c r="C176" s="58" t="s">
        <v>105</v>
      </c>
      <c r="D176" s="122" t="s">
        <v>139</v>
      </c>
      <c r="E176" s="121"/>
      <c r="F176" s="123"/>
      <c r="G176" s="124"/>
      <c r="H176" s="124"/>
      <c r="I176" s="125"/>
      <c r="J176" s="125"/>
      <c r="K176" s="124"/>
    </row>
    <row r="177" spans="1:13" hidden="1">
      <c r="A177" s="74"/>
      <c r="B177" s="64"/>
      <c r="C177" s="64"/>
      <c r="D177" s="65"/>
      <c r="E177" s="64"/>
      <c r="F177" s="82"/>
      <c r="G177" s="83"/>
      <c r="H177" s="83"/>
      <c r="I177" s="84"/>
      <c r="J177" s="84"/>
      <c r="K177" s="83"/>
    </row>
    <row r="178" spans="1:13" hidden="1">
      <c r="A178" s="69" t="s">
        <v>140</v>
      </c>
      <c r="B178" s="70" t="s">
        <v>97</v>
      </c>
      <c r="C178" s="86" t="s">
        <v>94</v>
      </c>
      <c r="D178" s="65" t="s">
        <v>141</v>
      </c>
      <c r="E178" s="64"/>
      <c r="F178" s="71"/>
      <c r="G178" s="72"/>
      <c r="H178" s="72"/>
      <c r="I178" s="73"/>
      <c r="J178" s="73"/>
      <c r="K178" s="72"/>
    </row>
    <row r="179" spans="1:13" hidden="1">
      <c r="A179" s="74"/>
      <c r="B179" s="75" t="s">
        <v>99</v>
      </c>
      <c r="C179" s="64"/>
      <c r="D179" s="76" t="s">
        <v>100</v>
      </c>
      <c r="E179" s="77" t="s">
        <v>335</v>
      </c>
      <c r="F179" s="78">
        <v>0</v>
      </c>
      <c r="G179" s="79">
        <v>0</v>
      </c>
      <c r="H179" s="79">
        <v>0</v>
      </c>
      <c r="I179" s="80">
        <v>0</v>
      </c>
      <c r="J179" s="80">
        <v>0</v>
      </c>
      <c r="K179" s="79">
        <v>0</v>
      </c>
    </row>
    <row r="180" spans="1:13" hidden="1">
      <c r="A180" s="74"/>
      <c r="B180" s="75"/>
      <c r="C180" s="64"/>
      <c r="E180" s="77" t="s">
        <v>336</v>
      </c>
      <c r="F180" s="78"/>
      <c r="G180" s="79"/>
      <c r="H180" s="79"/>
      <c r="I180" s="80"/>
      <c r="J180" s="80"/>
      <c r="K180" s="79"/>
    </row>
    <row r="181" spans="1:13" hidden="1">
      <c r="A181" s="74"/>
      <c r="B181" s="64"/>
      <c r="C181" s="64"/>
      <c r="E181" s="77" t="s">
        <v>338</v>
      </c>
      <c r="F181" s="71"/>
      <c r="G181" s="72"/>
      <c r="H181" s="72"/>
      <c r="I181" s="73"/>
      <c r="J181" s="73"/>
      <c r="K181" s="72"/>
    </row>
    <row r="182" spans="1:13" hidden="1">
      <c r="A182" s="74"/>
      <c r="B182" s="64"/>
      <c r="C182" s="64"/>
      <c r="F182" s="71"/>
      <c r="G182" s="72"/>
      <c r="H182" s="72"/>
      <c r="I182" s="73"/>
      <c r="J182" s="73"/>
      <c r="K182" s="72"/>
    </row>
    <row r="183" spans="1:13" hidden="1">
      <c r="A183" s="74"/>
      <c r="B183" s="75" t="s">
        <v>101</v>
      </c>
      <c r="C183" s="64"/>
      <c r="D183" s="76" t="s">
        <v>102</v>
      </c>
      <c r="E183" s="77" t="s">
        <v>335</v>
      </c>
      <c r="F183" s="78">
        <v>0</v>
      </c>
      <c r="G183" s="79">
        <v>0</v>
      </c>
      <c r="H183" s="79">
        <v>0</v>
      </c>
      <c r="I183" s="80">
        <v>0</v>
      </c>
      <c r="J183" s="80">
        <v>0</v>
      </c>
      <c r="K183" s="79">
        <v>0</v>
      </c>
    </row>
    <row r="184" spans="1:13" hidden="1">
      <c r="A184" s="74"/>
      <c r="B184" s="75"/>
      <c r="C184" s="64"/>
      <c r="E184" s="77" t="s">
        <v>336</v>
      </c>
      <c r="F184" s="78"/>
      <c r="G184" s="79"/>
      <c r="H184" s="79"/>
      <c r="I184" s="80"/>
      <c r="J184" s="80"/>
      <c r="K184" s="79"/>
    </row>
    <row r="185" spans="1:13" hidden="1">
      <c r="A185" s="74"/>
      <c r="B185" s="75"/>
      <c r="C185" s="64"/>
      <c r="E185" s="77" t="s">
        <v>338</v>
      </c>
      <c r="F185" s="78"/>
      <c r="G185" s="79"/>
      <c r="H185" s="79"/>
      <c r="I185" s="80"/>
      <c r="J185" s="80"/>
      <c r="K185" s="79"/>
    </row>
    <row r="186" spans="1:13" hidden="1">
      <c r="A186" s="74"/>
      <c r="B186" s="64"/>
      <c r="C186" s="64"/>
      <c r="F186" s="71"/>
      <c r="G186" s="72"/>
      <c r="H186" s="72"/>
      <c r="I186" s="73"/>
      <c r="J186" s="73"/>
      <c r="K186" s="72"/>
    </row>
    <row r="187" spans="1:13" s="65" customFormat="1" hidden="1">
      <c r="A187" s="81"/>
      <c r="B187" s="65" t="s">
        <v>103</v>
      </c>
      <c r="C187" s="65" t="s">
        <v>94</v>
      </c>
      <c r="D187" s="65" t="s">
        <v>141</v>
      </c>
      <c r="E187" s="64" t="s">
        <v>335</v>
      </c>
      <c r="F187" s="82">
        <f t="shared" ref="F187:K187" si="19">+F179+F183</f>
        <v>0</v>
      </c>
      <c r="G187" s="83">
        <f t="shared" si="19"/>
        <v>0</v>
      </c>
      <c r="H187" s="83">
        <f t="shared" si="19"/>
        <v>0</v>
      </c>
      <c r="I187" s="84">
        <f t="shared" si="19"/>
        <v>0</v>
      </c>
      <c r="J187" s="84">
        <f t="shared" si="19"/>
        <v>0</v>
      </c>
      <c r="K187" s="83">
        <f t="shared" si="19"/>
        <v>0</v>
      </c>
      <c r="L187" s="85"/>
      <c r="M187" s="85"/>
    </row>
    <row r="188" spans="1:13" s="65" customFormat="1" hidden="1">
      <c r="A188" s="81"/>
      <c r="E188" s="64" t="s">
        <v>336</v>
      </c>
      <c r="F188" s="82"/>
      <c r="G188" s="83"/>
      <c r="H188" s="83"/>
      <c r="I188" s="84"/>
      <c r="J188" s="84"/>
      <c r="K188" s="83"/>
      <c r="L188" s="85"/>
      <c r="M188" s="85"/>
    </row>
    <row r="189" spans="1:13" hidden="1">
      <c r="A189" s="74"/>
      <c r="B189" s="64"/>
      <c r="C189" s="64"/>
      <c r="E189" s="64" t="s">
        <v>338</v>
      </c>
      <c r="F189" s="71"/>
      <c r="G189" s="72"/>
      <c r="H189" s="72"/>
      <c r="I189" s="73"/>
      <c r="J189" s="73"/>
      <c r="K189" s="72"/>
    </row>
    <row r="190" spans="1:13" hidden="1">
      <c r="A190" s="69" t="s">
        <v>142</v>
      </c>
      <c r="B190" s="70" t="s">
        <v>97</v>
      </c>
      <c r="C190" s="86" t="s">
        <v>105</v>
      </c>
      <c r="D190" s="65" t="s">
        <v>143</v>
      </c>
      <c r="E190" s="64"/>
      <c r="F190" s="71"/>
      <c r="G190" s="72"/>
      <c r="H190" s="72"/>
      <c r="I190" s="73"/>
      <c r="J190" s="73"/>
      <c r="K190" s="72"/>
    </row>
    <row r="191" spans="1:13" hidden="1">
      <c r="A191" s="74"/>
      <c r="B191" s="75" t="s">
        <v>99</v>
      </c>
      <c r="C191" s="64"/>
      <c r="D191" s="76" t="s">
        <v>100</v>
      </c>
      <c r="E191" s="77" t="s">
        <v>335</v>
      </c>
      <c r="F191" s="78">
        <v>0</v>
      </c>
      <c r="G191" s="79">
        <v>0</v>
      </c>
      <c r="H191" s="79">
        <v>0</v>
      </c>
      <c r="I191" s="80">
        <v>0</v>
      </c>
      <c r="J191" s="80">
        <v>0</v>
      </c>
      <c r="K191" s="79">
        <v>0</v>
      </c>
    </row>
    <row r="192" spans="1:13" hidden="1">
      <c r="A192" s="74"/>
      <c r="B192" s="64"/>
      <c r="C192" s="64"/>
      <c r="E192" s="77" t="s">
        <v>336</v>
      </c>
      <c r="F192" s="71"/>
      <c r="G192" s="72"/>
      <c r="H192" s="72"/>
      <c r="I192" s="73"/>
      <c r="J192" s="73"/>
      <c r="K192" s="72"/>
    </row>
    <row r="193" spans="1:13" hidden="1">
      <c r="A193" s="74"/>
      <c r="B193" s="64"/>
      <c r="C193" s="64"/>
      <c r="E193" s="77" t="s">
        <v>338</v>
      </c>
      <c r="F193" s="71"/>
      <c r="G193" s="72"/>
      <c r="H193" s="72"/>
      <c r="I193" s="73"/>
      <c r="J193" s="73"/>
      <c r="K193" s="72"/>
    </row>
    <row r="194" spans="1:13" hidden="1">
      <c r="A194" s="74"/>
      <c r="B194" s="64"/>
      <c r="C194" s="64"/>
      <c r="F194" s="71"/>
      <c r="G194" s="72"/>
      <c r="H194" s="72"/>
      <c r="I194" s="73"/>
      <c r="J194" s="73"/>
      <c r="K194" s="72"/>
    </row>
    <row r="195" spans="1:13" hidden="1">
      <c r="A195" s="74"/>
      <c r="B195" s="75" t="s">
        <v>101</v>
      </c>
      <c r="C195" s="64"/>
      <c r="D195" s="76" t="s">
        <v>102</v>
      </c>
      <c r="E195" s="77" t="s">
        <v>335</v>
      </c>
      <c r="F195" s="78">
        <v>0</v>
      </c>
      <c r="G195" s="79">
        <v>0</v>
      </c>
      <c r="H195" s="79">
        <v>0</v>
      </c>
      <c r="I195" s="80">
        <v>0</v>
      </c>
      <c r="J195" s="80">
        <v>0</v>
      </c>
      <c r="K195" s="79">
        <v>0</v>
      </c>
    </row>
    <row r="196" spans="1:13" hidden="1">
      <c r="A196" s="74"/>
      <c r="B196" s="75"/>
      <c r="C196" s="64"/>
      <c r="E196" s="77" t="s">
        <v>336</v>
      </c>
      <c r="F196" s="78"/>
      <c r="G196" s="79"/>
      <c r="H196" s="79"/>
      <c r="I196" s="80"/>
      <c r="J196" s="80"/>
      <c r="K196" s="79"/>
    </row>
    <row r="197" spans="1:13" hidden="1">
      <c r="A197" s="74"/>
      <c r="B197" s="75"/>
      <c r="C197" s="64"/>
      <c r="E197" s="77" t="s">
        <v>338</v>
      </c>
      <c r="F197" s="78"/>
      <c r="G197" s="79"/>
      <c r="H197" s="79"/>
      <c r="I197" s="80"/>
      <c r="J197" s="80"/>
      <c r="K197" s="79"/>
    </row>
    <row r="198" spans="1:13" hidden="1">
      <c r="A198" s="74"/>
      <c r="B198" s="64"/>
      <c r="C198" s="64"/>
      <c r="F198" s="71"/>
      <c r="G198" s="72"/>
      <c r="H198" s="72"/>
      <c r="I198" s="73"/>
      <c r="J198" s="73"/>
      <c r="K198" s="72"/>
    </row>
    <row r="199" spans="1:13" s="65" customFormat="1" hidden="1">
      <c r="A199" s="81"/>
      <c r="B199" s="65" t="s">
        <v>103</v>
      </c>
      <c r="C199" s="65" t="s">
        <v>105</v>
      </c>
      <c r="D199" s="76"/>
      <c r="E199" s="64" t="s">
        <v>335</v>
      </c>
      <c r="F199" s="82">
        <f t="shared" ref="F199:K199" si="20">+F191+F195</f>
        <v>0</v>
      </c>
      <c r="G199" s="83">
        <f t="shared" si="20"/>
        <v>0</v>
      </c>
      <c r="H199" s="83">
        <f t="shared" si="20"/>
        <v>0</v>
      </c>
      <c r="I199" s="84">
        <f t="shared" si="20"/>
        <v>0</v>
      </c>
      <c r="J199" s="84">
        <f t="shared" si="20"/>
        <v>0</v>
      </c>
      <c r="K199" s="83">
        <f t="shared" si="20"/>
        <v>0</v>
      </c>
      <c r="L199" s="85"/>
      <c r="M199" s="85"/>
    </row>
    <row r="200" spans="1:13" s="65" customFormat="1" hidden="1">
      <c r="A200" s="81"/>
      <c r="D200" s="76"/>
      <c r="E200" s="64" t="s">
        <v>336</v>
      </c>
      <c r="F200" s="82"/>
      <c r="G200" s="83"/>
      <c r="H200" s="83"/>
      <c r="I200" s="84"/>
      <c r="J200" s="84"/>
      <c r="K200" s="83"/>
      <c r="L200" s="85"/>
      <c r="M200" s="85"/>
    </row>
    <row r="201" spans="1:13" s="65" customFormat="1" hidden="1">
      <c r="A201" s="81"/>
      <c r="D201" s="76"/>
      <c r="E201" s="64" t="s">
        <v>338</v>
      </c>
      <c r="F201" s="82"/>
      <c r="G201" s="83"/>
      <c r="H201" s="83"/>
      <c r="I201" s="84"/>
      <c r="J201" s="84"/>
      <c r="K201" s="83"/>
      <c r="L201" s="85"/>
      <c r="M201" s="85"/>
    </row>
    <row r="202" spans="1:13" s="65" customFormat="1" hidden="1">
      <c r="A202" s="81"/>
      <c r="E202" s="64"/>
      <c r="F202" s="82"/>
      <c r="G202" s="83"/>
      <c r="H202" s="83"/>
      <c r="I202" s="84"/>
      <c r="J202" s="84"/>
      <c r="K202" s="83"/>
      <c r="L202" s="85"/>
      <c r="M202" s="85"/>
    </row>
    <row r="203" spans="1:13" s="65" customFormat="1" hidden="1">
      <c r="A203" s="81"/>
      <c r="E203" s="64"/>
      <c r="F203" s="82"/>
      <c r="G203" s="83"/>
      <c r="H203" s="83"/>
      <c r="I203" s="84"/>
      <c r="J203" s="84"/>
      <c r="K203" s="83"/>
      <c r="L203" s="85"/>
      <c r="M203" s="85"/>
    </row>
    <row r="204" spans="1:13" s="65" customFormat="1" hidden="1">
      <c r="A204" s="69" t="s">
        <v>144</v>
      </c>
      <c r="B204" s="70" t="s">
        <v>97</v>
      </c>
      <c r="C204" s="86" t="s">
        <v>108</v>
      </c>
      <c r="D204" s="413" t="s">
        <v>350</v>
      </c>
      <c r="E204" s="413"/>
      <c r="F204" s="413"/>
      <c r="G204" s="83"/>
      <c r="H204" s="83"/>
      <c r="I204" s="84"/>
      <c r="J204" s="84"/>
      <c r="K204" s="83"/>
      <c r="L204" s="85"/>
      <c r="M204" s="85"/>
    </row>
    <row r="205" spans="1:13" s="65" customFormat="1" hidden="1">
      <c r="A205" s="74"/>
      <c r="B205" s="75" t="s">
        <v>99</v>
      </c>
      <c r="C205" s="64"/>
      <c r="D205" s="76" t="s">
        <v>100</v>
      </c>
      <c r="E205" s="77" t="s">
        <v>335</v>
      </c>
      <c r="F205" s="78">
        <v>0</v>
      </c>
      <c r="G205" s="79">
        <v>0</v>
      </c>
      <c r="H205" s="79">
        <v>0</v>
      </c>
      <c r="I205" s="80">
        <v>0</v>
      </c>
      <c r="J205" s="80">
        <v>0</v>
      </c>
      <c r="K205" s="79">
        <v>0</v>
      </c>
      <c r="L205" s="85"/>
      <c r="M205" s="85"/>
    </row>
    <row r="206" spans="1:13" s="65" customFormat="1" hidden="1">
      <c r="A206" s="74"/>
      <c r="B206" s="64"/>
      <c r="C206" s="64"/>
      <c r="D206" s="76"/>
      <c r="E206" s="77" t="s">
        <v>336</v>
      </c>
      <c r="F206" s="71"/>
      <c r="G206" s="72"/>
      <c r="H206" s="72"/>
      <c r="I206" s="73"/>
      <c r="J206" s="73"/>
      <c r="K206" s="72"/>
      <c r="L206" s="85"/>
      <c r="M206" s="85"/>
    </row>
    <row r="207" spans="1:13" s="65" customFormat="1" hidden="1">
      <c r="A207" s="74"/>
      <c r="B207" s="64"/>
      <c r="C207" s="64"/>
      <c r="D207" s="76"/>
      <c r="E207" s="77" t="s">
        <v>338</v>
      </c>
      <c r="F207" s="71"/>
      <c r="G207" s="72"/>
      <c r="H207" s="72"/>
      <c r="I207" s="73"/>
      <c r="J207" s="73"/>
      <c r="K207" s="72"/>
      <c r="L207" s="85"/>
      <c r="M207" s="85"/>
    </row>
    <row r="208" spans="1:13" s="65" customFormat="1" hidden="1">
      <c r="A208" s="74"/>
      <c r="B208" s="64"/>
      <c r="C208" s="64"/>
      <c r="D208" s="76"/>
      <c r="E208" s="77"/>
      <c r="F208" s="71"/>
      <c r="G208" s="72"/>
      <c r="H208" s="72"/>
      <c r="I208" s="73"/>
      <c r="J208" s="73"/>
      <c r="K208" s="72"/>
      <c r="L208" s="85"/>
      <c r="M208" s="85"/>
    </row>
    <row r="209" spans="1:13" s="65" customFormat="1" hidden="1">
      <c r="A209" s="74"/>
      <c r="B209" s="75" t="s">
        <v>101</v>
      </c>
      <c r="C209" s="64"/>
      <c r="D209" s="76" t="s">
        <v>102</v>
      </c>
      <c r="E209" s="77" t="s">
        <v>335</v>
      </c>
      <c r="F209" s="78">
        <v>0</v>
      </c>
      <c r="G209" s="79">
        <v>0</v>
      </c>
      <c r="H209" s="79">
        <v>0</v>
      </c>
      <c r="I209" s="80">
        <v>0</v>
      </c>
      <c r="J209" s="80">
        <v>0</v>
      </c>
      <c r="K209" s="79">
        <v>0</v>
      </c>
      <c r="L209" s="85"/>
      <c r="M209" s="85"/>
    </row>
    <row r="210" spans="1:13" s="65" customFormat="1" hidden="1">
      <c r="A210" s="74"/>
      <c r="B210" s="64"/>
      <c r="C210" s="64"/>
      <c r="D210" s="76"/>
      <c r="E210" s="77" t="s">
        <v>336</v>
      </c>
      <c r="F210" s="71"/>
      <c r="G210" s="72"/>
      <c r="H210" s="72"/>
      <c r="I210" s="73"/>
      <c r="J210" s="73"/>
      <c r="K210" s="72"/>
      <c r="L210" s="85"/>
      <c r="M210" s="85"/>
    </row>
    <row r="211" spans="1:13" s="65" customFormat="1" hidden="1">
      <c r="A211" s="74"/>
      <c r="B211" s="64"/>
      <c r="C211" s="64"/>
      <c r="D211" s="76"/>
      <c r="E211" s="77" t="s">
        <v>338</v>
      </c>
      <c r="F211" s="71"/>
      <c r="G211" s="72"/>
      <c r="H211" s="72"/>
      <c r="I211" s="73"/>
      <c r="J211" s="73"/>
      <c r="K211" s="72"/>
      <c r="L211" s="85"/>
      <c r="M211" s="85"/>
    </row>
    <row r="212" spans="1:13" s="65" customFormat="1" hidden="1">
      <c r="A212" s="74"/>
      <c r="B212" s="64"/>
      <c r="C212" s="64"/>
      <c r="D212" s="76"/>
      <c r="E212" s="77"/>
      <c r="F212" s="71"/>
      <c r="G212" s="72"/>
      <c r="H212" s="72"/>
      <c r="I212" s="73"/>
      <c r="J212" s="73"/>
      <c r="K212" s="72"/>
      <c r="L212" s="85"/>
      <c r="M212" s="85"/>
    </row>
    <row r="213" spans="1:13" s="65" customFormat="1" ht="144" hidden="1">
      <c r="A213" s="81"/>
      <c r="B213" s="65" t="s">
        <v>103</v>
      </c>
      <c r="C213" s="86" t="s">
        <v>108</v>
      </c>
      <c r="D213" s="65" t="s">
        <v>145</v>
      </c>
      <c r="E213" s="64" t="s">
        <v>335</v>
      </c>
      <c r="F213" s="82">
        <f t="shared" ref="F213:K213" si="21">+F205+F209</f>
        <v>0</v>
      </c>
      <c r="G213" s="83">
        <f t="shared" si="21"/>
        <v>0</v>
      </c>
      <c r="H213" s="83">
        <f t="shared" si="21"/>
        <v>0</v>
      </c>
      <c r="I213" s="84">
        <f t="shared" si="21"/>
        <v>0</v>
      </c>
      <c r="J213" s="84">
        <f t="shared" si="21"/>
        <v>0</v>
      </c>
      <c r="K213" s="83">
        <f t="shared" si="21"/>
        <v>0</v>
      </c>
      <c r="L213" s="85"/>
      <c r="M213" s="85"/>
    </row>
    <row r="214" spans="1:13" s="65" customFormat="1" hidden="1">
      <c r="A214" s="81"/>
      <c r="C214" s="86"/>
      <c r="E214" s="64" t="s">
        <v>336</v>
      </c>
      <c r="F214" s="82"/>
      <c r="G214" s="83"/>
      <c r="H214" s="83"/>
      <c r="I214" s="84"/>
      <c r="J214" s="84"/>
      <c r="K214" s="83"/>
      <c r="L214" s="85"/>
      <c r="M214" s="85"/>
    </row>
    <row r="215" spans="1:13" s="65" customFormat="1" hidden="1">
      <c r="A215" s="81"/>
      <c r="E215" s="64" t="s">
        <v>338</v>
      </c>
      <c r="F215" s="82"/>
      <c r="G215" s="83"/>
      <c r="H215" s="83"/>
      <c r="I215" s="84"/>
      <c r="J215" s="84"/>
      <c r="K215" s="83"/>
      <c r="L215" s="85"/>
      <c r="M215" s="85"/>
    </row>
    <row r="216" spans="1:13" s="65" customFormat="1" hidden="1">
      <c r="A216" s="81"/>
      <c r="E216" s="64"/>
      <c r="F216" s="82"/>
      <c r="G216" s="83"/>
      <c r="H216" s="83"/>
      <c r="I216" s="84"/>
      <c r="J216" s="84"/>
      <c r="K216" s="83"/>
      <c r="L216" s="85"/>
      <c r="M216" s="85"/>
    </row>
    <row r="217" spans="1:13" s="112" customFormat="1" hidden="1">
      <c r="A217" s="442"/>
      <c r="B217" s="443"/>
      <c r="C217" s="106"/>
      <c r="D217" s="107"/>
      <c r="E217" s="108"/>
      <c r="F217" s="109"/>
      <c r="G217" s="110"/>
      <c r="H217" s="110"/>
      <c r="I217" s="111"/>
      <c r="J217" s="111"/>
      <c r="K217" s="110"/>
      <c r="L217" s="48"/>
      <c r="M217" s="48"/>
    </row>
    <row r="218" spans="1:13" s="112" customFormat="1" hidden="1">
      <c r="A218" s="411" t="s">
        <v>146</v>
      </c>
      <c r="B218" s="412"/>
      <c r="C218" s="412"/>
      <c r="D218" s="115" t="s">
        <v>139</v>
      </c>
      <c r="E218" s="64" t="s">
        <v>335</v>
      </c>
      <c r="F218" s="82">
        <f t="shared" ref="F218:K218" si="22">F187+F199+F213</f>
        <v>0</v>
      </c>
      <c r="G218" s="83">
        <f t="shared" si="22"/>
        <v>0</v>
      </c>
      <c r="H218" s="83">
        <f t="shared" si="22"/>
        <v>0</v>
      </c>
      <c r="I218" s="84">
        <f t="shared" si="22"/>
        <v>0</v>
      </c>
      <c r="J218" s="84">
        <f t="shared" si="22"/>
        <v>0</v>
      </c>
      <c r="K218" s="83">
        <f t="shared" si="22"/>
        <v>0</v>
      </c>
      <c r="L218" s="48"/>
      <c r="M218" s="48"/>
    </row>
    <row r="219" spans="1:13" s="112" customFormat="1" hidden="1">
      <c r="A219" s="113"/>
      <c r="B219" s="114"/>
      <c r="C219" s="114"/>
      <c r="D219" s="115"/>
      <c r="E219" s="64" t="s">
        <v>336</v>
      </c>
      <c r="F219" s="82"/>
      <c r="G219" s="83"/>
      <c r="H219" s="83"/>
      <c r="I219" s="84"/>
      <c r="J219" s="84"/>
      <c r="K219" s="83"/>
      <c r="L219" s="48"/>
      <c r="M219" s="48"/>
    </row>
    <row r="220" spans="1:13" s="112" customFormat="1" hidden="1">
      <c r="A220" s="113"/>
      <c r="B220" s="114"/>
      <c r="C220" s="114"/>
      <c r="D220" s="115"/>
      <c r="E220" s="64" t="s">
        <v>338</v>
      </c>
      <c r="F220" s="118"/>
      <c r="G220" s="119"/>
      <c r="H220" s="119"/>
      <c r="I220" s="120"/>
      <c r="J220" s="120"/>
      <c r="K220" s="119"/>
      <c r="L220" s="48"/>
      <c r="M220" s="48"/>
    </row>
    <row r="221" spans="1:13" hidden="1">
      <c r="A221" s="74"/>
      <c r="B221" s="64"/>
      <c r="C221" s="64"/>
      <c r="E221" s="64"/>
      <c r="G221" s="67"/>
      <c r="H221" s="67"/>
      <c r="I221" s="68"/>
      <c r="J221" s="68"/>
      <c r="K221" s="67"/>
    </row>
    <row r="222" spans="1:13" ht="72.75" hidden="1" thickBot="1">
      <c r="A222" s="440" t="s">
        <v>93</v>
      </c>
      <c r="B222" s="441"/>
      <c r="C222" s="58" t="s">
        <v>108</v>
      </c>
      <c r="D222" s="122" t="s">
        <v>147</v>
      </c>
      <c r="E222" s="60"/>
      <c r="F222" s="126"/>
      <c r="G222" s="127"/>
      <c r="H222" s="127"/>
      <c r="I222" s="128"/>
      <c r="J222" s="128"/>
      <c r="K222" s="127"/>
    </row>
    <row r="223" spans="1:13" hidden="1">
      <c r="A223" s="74"/>
      <c r="B223" s="64"/>
      <c r="C223" s="64"/>
      <c r="D223" s="65"/>
      <c r="E223" s="64"/>
      <c r="F223" s="82"/>
      <c r="G223" s="83"/>
      <c r="H223" s="83"/>
      <c r="I223" s="84"/>
      <c r="J223" s="84"/>
      <c r="K223" s="83"/>
    </row>
    <row r="224" spans="1:13" hidden="1">
      <c r="A224" s="69" t="s">
        <v>148</v>
      </c>
      <c r="B224" s="70" t="s">
        <v>97</v>
      </c>
      <c r="C224" s="86" t="s">
        <v>94</v>
      </c>
      <c r="D224" s="65" t="s">
        <v>149</v>
      </c>
      <c r="E224" s="64"/>
      <c r="G224" s="67"/>
      <c r="H224" s="67"/>
      <c r="I224" s="68"/>
      <c r="J224" s="68"/>
      <c r="K224" s="67"/>
    </row>
    <row r="225" spans="1:13" hidden="1">
      <c r="A225" s="74"/>
      <c r="B225" s="75" t="s">
        <v>99</v>
      </c>
      <c r="C225" s="64"/>
      <c r="D225" s="76" t="s">
        <v>100</v>
      </c>
      <c r="E225" s="77" t="s">
        <v>335</v>
      </c>
      <c r="F225" s="78">
        <v>0</v>
      </c>
      <c r="G225" s="79">
        <v>0</v>
      </c>
      <c r="H225" s="79">
        <v>0</v>
      </c>
      <c r="I225" s="80">
        <v>0</v>
      </c>
      <c r="J225" s="80">
        <v>0</v>
      </c>
      <c r="K225" s="79">
        <v>0</v>
      </c>
    </row>
    <row r="226" spans="1:13" hidden="1">
      <c r="A226" s="74"/>
      <c r="B226" s="64"/>
      <c r="C226" s="64"/>
      <c r="E226" s="77" t="s">
        <v>336</v>
      </c>
      <c r="F226" s="71"/>
      <c r="G226" s="72"/>
      <c r="H226" s="72"/>
      <c r="I226" s="73"/>
      <c r="J226" s="73"/>
      <c r="K226" s="72"/>
    </row>
    <row r="227" spans="1:13" hidden="1">
      <c r="A227" s="74"/>
      <c r="B227" s="64"/>
      <c r="C227" s="64"/>
      <c r="E227" s="77" t="s">
        <v>338</v>
      </c>
      <c r="F227" s="71"/>
      <c r="G227" s="72"/>
      <c r="H227" s="72"/>
      <c r="I227" s="73"/>
      <c r="J227" s="73"/>
      <c r="K227" s="72"/>
    </row>
    <row r="228" spans="1:13" hidden="1">
      <c r="A228" s="74"/>
      <c r="B228" s="64"/>
      <c r="C228" s="64"/>
      <c r="G228" s="67"/>
      <c r="H228" s="67"/>
      <c r="I228" s="68"/>
      <c r="J228" s="68"/>
      <c r="K228" s="67"/>
    </row>
    <row r="229" spans="1:13" hidden="1">
      <c r="A229" s="74"/>
      <c r="B229" s="75" t="s">
        <v>101</v>
      </c>
      <c r="C229" s="64"/>
      <c r="D229" s="76" t="s">
        <v>102</v>
      </c>
      <c r="E229" s="77" t="s">
        <v>335</v>
      </c>
      <c r="F229" s="78">
        <v>0</v>
      </c>
      <c r="G229" s="79">
        <v>0</v>
      </c>
      <c r="H229" s="79">
        <v>0</v>
      </c>
      <c r="I229" s="80">
        <v>0</v>
      </c>
      <c r="J229" s="80">
        <v>0</v>
      </c>
      <c r="K229" s="79">
        <v>0</v>
      </c>
    </row>
    <row r="230" spans="1:13" hidden="1">
      <c r="A230" s="74"/>
      <c r="B230" s="75"/>
      <c r="C230" s="64"/>
      <c r="E230" s="77" t="s">
        <v>336</v>
      </c>
      <c r="F230" s="78"/>
      <c r="G230" s="79"/>
      <c r="H230" s="79"/>
      <c r="I230" s="80"/>
      <c r="J230" s="80"/>
      <c r="K230" s="79"/>
    </row>
    <row r="231" spans="1:13" hidden="1">
      <c r="A231" s="74"/>
      <c r="B231" s="64"/>
      <c r="C231" s="64"/>
      <c r="E231" s="77" t="s">
        <v>338</v>
      </c>
      <c r="F231" s="71"/>
      <c r="G231" s="72"/>
      <c r="H231" s="72"/>
      <c r="I231" s="73"/>
      <c r="J231" s="73"/>
      <c r="K231" s="72"/>
    </row>
    <row r="232" spans="1:13" hidden="1">
      <c r="A232" s="74"/>
      <c r="B232" s="64"/>
      <c r="C232" s="64"/>
      <c r="G232" s="67"/>
      <c r="H232" s="67"/>
      <c r="I232" s="68"/>
      <c r="J232" s="68"/>
      <c r="K232" s="67"/>
    </row>
    <row r="233" spans="1:13" ht="144" hidden="1">
      <c r="A233" s="74"/>
      <c r="B233" s="75" t="s">
        <v>110</v>
      </c>
      <c r="C233" s="64"/>
      <c r="D233" s="76" t="s">
        <v>111</v>
      </c>
      <c r="E233" s="77" t="s">
        <v>335</v>
      </c>
      <c r="F233" s="78">
        <v>0</v>
      </c>
      <c r="G233" s="79">
        <v>0</v>
      </c>
      <c r="H233" s="79">
        <v>0</v>
      </c>
      <c r="I233" s="80">
        <v>0</v>
      </c>
      <c r="J233" s="80">
        <v>0</v>
      </c>
      <c r="K233" s="79">
        <v>0</v>
      </c>
    </row>
    <row r="234" spans="1:13" hidden="1">
      <c r="A234" s="74"/>
      <c r="B234" s="75"/>
      <c r="C234" s="64"/>
      <c r="E234" s="77" t="s">
        <v>336</v>
      </c>
      <c r="F234" s="78"/>
      <c r="G234" s="79"/>
      <c r="H234" s="79"/>
      <c r="I234" s="80"/>
      <c r="J234" s="80"/>
      <c r="K234" s="79"/>
    </row>
    <row r="235" spans="1:13" hidden="1">
      <c r="A235" s="74"/>
      <c r="B235" s="75"/>
      <c r="C235" s="64"/>
      <c r="E235" s="77" t="s">
        <v>338</v>
      </c>
      <c r="F235" s="78"/>
      <c r="G235" s="79"/>
      <c r="H235" s="79"/>
      <c r="I235" s="80"/>
      <c r="J235" s="80"/>
      <c r="K235" s="79"/>
    </row>
    <row r="236" spans="1:13" hidden="1">
      <c r="A236" s="74"/>
      <c r="B236" s="75"/>
      <c r="C236" s="64"/>
      <c r="F236" s="78"/>
      <c r="G236" s="79"/>
      <c r="H236" s="79"/>
      <c r="I236" s="80"/>
      <c r="J236" s="80"/>
      <c r="K236" s="79"/>
    </row>
    <row r="237" spans="1:13" s="65" customFormat="1" hidden="1">
      <c r="A237" s="81"/>
      <c r="B237" s="65" t="s">
        <v>103</v>
      </c>
      <c r="C237" s="65" t="s">
        <v>94</v>
      </c>
      <c r="D237" s="65" t="s">
        <v>149</v>
      </c>
      <c r="E237" s="64" t="s">
        <v>335</v>
      </c>
      <c r="F237" s="82">
        <f t="shared" ref="F237:K237" si="23">+F225+F229+F233</f>
        <v>0</v>
      </c>
      <c r="G237" s="83">
        <f t="shared" si="23"/>
        <v>0</v>
      </c>
      <c r="H237" s="83">
        <f t="shared" si="23"/>
        <v>0</v>
      </c>
      <c r="I237" s="84">
        <f t="shared" si="23"/>
        <v>0</v>
      </c>
      <c r="J237" s="84">
        <f t="shared" si="23"/>
        <v>0</v>
      </c>
      <c r="K237" s="83">
        <f t="shared" si="23"/>
        <v>0</v>
      </c>
      <c r="L237" s="85"/>
      <c r="M237" s="85"/>
    </row>
    <row r="238" spans="1:13" s="65" customFormat="1" hidden="1">
      <c r="A238" s="81"/>
      <c r="E238" s="64" t="s">
        <v>336</v>
      </c>
      <c r="F238" s="82"/>
      <c r="G238" s="83"/>
      <c r="H238" s="83"/>
      <c r="I238" s="84"/>
      <c r="J238" s="84"/>
      <c r="K238" s="83"/>
      <c r="L238" s="85"/>
      <c r="M238" s="85"/>
    </row>
    <row r="239" spans="1:13" s="65" customFormat="1" hidden="1">
      <c r="A239" s="81"/>
      <c r="E239" s="64" t="s">
        <v>338</v>
      </c>
      <c r="F239" s="82"/>
      <c r="G239" s="83"/>
      <c r="H239" s="83"/>
      <c r="I239" s="84"/>
      <c r="J239" s="84"/>
      <c r="K239" s="83"/>
      <c r="L239" s="85"/>
      <c r="M239" s="85"/>
    </row>
    <row r="240" spans="1:13" s="65" customFormat="1" hidden="1">
      <c r="A240" s="81"/>
      <c r="E240" s="64"/>
      <c r="F240" s="82"/>
      <c r="G240" s="83"/>
      <c r="H240" s="83"/>
      <c r="I240" s="84"/>
      <c r="J240" s="84"/>
      <c r="K240" s="83"/>
      <c r="L240" s="85"/>
      <c r="M240" s="85"/>
    </row>
    <row r="241" spans="1:11" hidden="1">
      <c r="A241" s="74"/>
      <c r="B241" s="64"/>
      <c r="C241" s="64"/>
      <c r="G241" s="67"/>
      <c r="H241" s="67"/>
      <c r="I241" s="68"/>
      <c r="J241" s="68"/>
      <c r="K241" s="67"/>
    </row>
    <row r="242" spans="1:11" ht="144" hidden="1">
      <c r="A242" s="69" t="s">
        <v>150</v>
      </c>
      <c r="B242" s="70" t="s">
        <v>97</v>
      </c>
      <c r="C242" s="86" t="s">
        <v>151</v>
      </c>
      <c r="D242" s="65" t="s">
        <v>152</v>
      </c>
      <c r="E242" s="64"/>
      <c r="G242" s="67"/>
      <c r="H242" s="67"/>
      <c r="I242" s="68"/>
      <c r="J242" s="68"/>
      <c r="K242" s="67"/>
    </row>
    <row r="243" spans="1:11" hidden="1">
      <c r="A243" s="74"/>
      <c r="B243" s="75" t="s">
        <v>99</v>
      </c>
      <c r="C243" s="64"/>
      <c r="D243" s="76" t="s">
        <v>100</v>
      </c>
      <c r="E243" s="77" t="s">
        <v>335</v>
      </c>
      <c r="F243" s="78">
        <v>0</v>
      </c>
      <c r="G243" s="79">
        <v>0</v>
      </c>
      <c r="H243" s="79">
        <v>0</v>
      </c>
      <c r="I243" s="80">
        <v>0</v>
      </c>
      <c r="J243" s="80">
        <v>0</v>
      </c>
      <c r="K243" s="79">
        <v>0</v>
      </c>
    </row>
    <row r="244" spans="1:11" hidden="1">
      <c r="A244" s="74"/>
      <c r="B244" s="75"/>
      <c r="C244" s="64"/>
      <c r="E244" s="77" t="s">
        <v>336</v>
      </c>
      <c r="F244" s="78"/>
      <c r="G244" s="79"/>
      <c r="H244" s="79"/>
      <c r="I244" s="80"/>
      <c r="J244" s="80"/>
      <c r="K244" s="79"/>
    </row>
    <row r="245" spans="1:11" hidden="1">
      <c r="A245" s="74"/>
      <c r="B245" s="75"/>
      <c r="C245" s="64"/>
      <c r="E245" s="77" t="s">
        <v>338</v>
      </c>
      <c r="F245" s="78"/>
      <c r="G245" s="79"/>
      <c r="H245" s="79"/>
      <c r="I245" s="80"/>
      <c r="J245" s="80"/>
      <c r="K245" s="79"/>
    </row>
    <row r="246" spans="1:11" hidden="1">
      <c r="A246" s="100"/>
      <c r="B246" s="90"/>
      <c r="C246" s="90"/>
      <c r="D246" s="101"/>
      <c r="E246" s="102"/>
      <c r="F246" s="103"/>
      <c r="G246" s="104"/>
      <c r="H246" s="104"/>
      <c r="I246" s="105"/>
      <c r="J246" s="105"/>
      <c r="K246" s="104"/>
    </row>
    <row r="247" spans="1:11" hidden="1">
      <c r="A247" s="74"/>
      <c r="B247" s="64"/>
      <c r="C247" s="64"/>
      <c r="G247" s="67"/>
      <c r="H247" s="67"/>
      <c r="I247" s="68"/>
      <c r="J247" s="68"/>
      <c r="K247" s="67"/>
    </row>
    <row r="248" spans="1:11" hidden="1">
      <c r="A248" s="74"/>
      <c r="B248" s="75" t="s">
        <v>101</v>
      </c>
      <c r="C248" s="64"/>
      <c r="D248" s="76" t="s">
        <v>102</v>
      </c>
      <c r="E248" s="77" t="s">
        <v>335</v>
      </c>
      <c r="F248" s="78">
        <v>0</v>
      </c>
      <c r="G248" s="79">
        <v>0</v>
      </c>
      <c r="H248" s="79">
        <v>0</v>
      </c>
      <c r="I248" s="80">
        <v>0</v>
      </c>
      <c r="J248" s="80">
        <v>0</v>
      </c>
      <c r="K248" s="79">
        <v>0</v>
      </c>
    </row>
    <row r="249" spans="1:11" hidden="1">
      <c r="A249" s="74"/>
      <c r="B249" s="75"/>
      <c r="C249" s="64"/>
      <c r="E249" s="77" t="s">
        <v>336</v>
      </c>
      <c r="F249" s="78"/>
      <c r="G249" s="79"/>
      <c r="H249" s="79"/>
      <c r="I249" s="80"/>
      <c r="J249" s="80"/>
      <c r="K249" s="79"/>
    </row>
    <row r="250" spans="1:11" hidden="1">
      <c r="A250" s="74"/>
      <c r="B250" s="75"/>
      <c r="C250" s="64"/>
      <c r="E250" s="77" t="s">
        <v>338</v>
      </c>
      <c r="F250" s="78"/>
      <c r="G250" s="79"/>
      <c r="H250" s="79"/>
      <c r="I250" s="80"/>
      <c r="J250" s="80"/>
      <c r="K250" s="79"/>
    </row>
    <row r="251" spans="1:11" hidden="1">
      <c r="A251" s="74"/>
      <c r="B251" s="64"/>
      <c r="C251" s="64"/>
      <c r="F251" s="71"/>
      <c r="G251" s="72"/>
      <c r="H251" s="72"/>
      <c r="I251" s="73"/>
      <c r="J251" s="73"/>
      <c r="K251" s="72"/>
    </row>
    <row r="252" spans="1:11" hidden="1">
      <c r="A252" s="74"/>
      <c r="B252" s="64"/>
      <c r="C252" s="64"/>
      <c r="G252" s="67"/>
      <c r="H252" s="67"/>
      <c r="I252" s="68"/>
      <c r="J252" s="68"/>
      <c r="K252" s="67"/>
    </row>
    <row r="253" spans="1:11" ht="144" hidden="1">
      <c r="A253" s="74"/>
      <c r="B253" s="75" t="s">
        <v>110</v>
      </c>
      <c r="C253" s="64"/>
      <c r="D253" s="76" t="s">
        <v>111</v>
      </c>
      <c r="E253" s="77" t="s">
        <v>335</v>
      </c>
      <c r="F253" s="78">
        <v>0</v>
      </c>
      <c r="G253" s="79">
        <v>0</v>
      </c>
      <c r="H253" s="79">
        <v>0</v>
      </c>
      <c r="I253" s="80">
        <v>0</v>
      </c>
      <c r="J253" s="80">
        <v>0</v>
      </c>
      <c r="K253" s="79">
        <v>0</v>
      </c>
    </row>
    <row r="254" spans="1:11" hidden="1">
      <c r="A254" s="74"/>
      <c r="B254" s="75"/>
      <c r="C254" s="64"/>
      <c r="E254" s="77" t="s">
        <v>336</v>
      </c>
      <c r="F254" s="78"/>
      <c r="G254" s="79"/>
      <c r="H254" s="79"/>
      <c r="I254" s="80"/>
      <c r="J254" s="80"/>
      <c r="K254" s="79"/>
    </row>
    <row r="255" spans="1:11" hidden="1">
      <c r="A255" s="74"/>
      <c r="B255" s="75"/>
      <c r="C255" s="64"/>
      <c r="E255" s="77" t="s">
        <v>338</v>
      </c>
      <c r="F255" s="78"/>
      <c r="G255" s="79"/>
      <c r="H255" s="79"/>
      <c r="I255" s="80"/>
      <c r="J255" s="80"/>
      <c r="K255" s="79"/>
    </row>
    <row r="256" spans="1:11" hidden="1">
      <c r="A256" s="74"/>
      <c r="B256" s="64"/>
      <c r="C256" s="64"/>
      <c r="F256" s="71"/>
      <c r="G256" s="72"/>
      <c r="H256" s="72"/>
      <c r="I256" s="73"/>
      <c r="J256" s="73"/>
      <c r="K256" s="72"/>
    </row>
    <row r="257" spans="1:13" s="65" customFormat="1" ht="144" hidden="1">
      <c r="A257" s="81"/>
      <c r="B257" s="65" t="s">
        <v>103</v>
      </c>
      <c r="C257" s="86" t="s">
        <v>151</v>
      </c>
      <c r="D257" s="65" t="s">
        <v>152</v>
      </c>
      <c r="E257" s="64" t="s">
        <v>335</v>
      </c>
      <c r="F257" s="82">
        <f t="shared" ref="F257:K257" si="24">+F243+F248+F253</f>
        <v>0</v>
      </c>
      <c r="G257" s="83">
        <f t="shared" si="24"/>
        <v>0</v>
      </c>
      <c r="H257" s="83">
        <f t="shared" si="24"/>
        <v>0</v>
      </c>
      <c r="I257" s="84">
        <f t="shared" si="24"/>
        <v>0</v>
      </c>
      <c r="J257" s="84">
        <f t="shared" si="24"/>
        <v>0</v>
      </c>
      <c r="K257" s="83">
        <f t="shared" si="24"/>
        <v>0</v>
      </c>
      <c r="L257" s="85"/>
      <c r="M257" s="85"/>
    </row>
    <row r="258" spans="1:13" s="65" customFormat="1" hidden="1">
      <c r="A258" s="81"/>
      <c r="E258" s="64" t="s">
        <v>336</v>
      </c>
      <c r="F258" s="82"/>
      <c r="G258" s="83"/>
      <c r="H258" s="83"/>
      <c r="I258" s="84"/>
      <c r="J258" s="84"/>
      <c r="K258" s="83"/>
      <c r="L258" s="85"/>
      <c r="M258" s="85"/>
    </row>
    <row r="259" spans="1:13" s="65" customFormat="1" hidden="1">
      <c r="A259" s="81"/>
      <c r="E259" s="64" t="s">
        <v>338</v>
      </c>
      <c r="F259" s="82"/>
      <c r="G259" s="83"/>
      <c r="H259" s="83"/>
      <c r="I259" s="84"/>
      <c r="J259" s="84"/>
      <c r="K259" s="83"/>
      <c r="L259" s="85"/>
      <c r="M259" s="85"/>
    </row>
    <row r="260" spans="1:13" hidden="1">
      <c r="A260" s="81"/>
      <c r="B260" s="65"/>
      <c r="C260" s="65"/>
      <c r="D260" s="65"/>
      <c r="E260" s="64"/>
      <c r="F260" s="82"/>
      <c r="G260" s="83"/>
      <c r="H260" s="83"/>
      <c r="I260" s="84"/>
      <c r="J260" s="84"/>
      <c r="K260" s="83"/>
    </row>
    <row r="261" spans="1:13" hidden="1">
      <c r="A261" s="81"/>
      <c r="B261" s="65"/>
      <c r="C261" s="65"/>
      <c r="D261" s="65"/>
      <c r="E261" s="64"/>
      <c r="F261" s="82"/>
      <c r="G261" s="83"/>
      <c r="H261" s="83"/>
      <c r="I261" s="84"/>
      <c r="J261" s="84"/>
      <c r="K261" s="83"/>
    </row>
    <row r="262" spans="1:13" hidden="1">
      <c r="A262" s="69" t="s">
        <v>153</v>
      </c>
      <c r="B262" s="70" t="s">
        <v>97</v>
      </c>
      <c r="C262" s="86" t="s">
        <v>108</v>
      </c>
      <c r="D262" s="413" t="s">
        <v>351</v>
      </c>
      <c r="E262" s="413"/>
      <c r="F262" s="413"/>
      <c r="G262" s="72"/>
      <c r="H262" s="72"/>
      <c r="I262" s="73"/>
      <c r="J262" s="73"/>
      <c r="K262" s="72"/>
    </row>
    <row r="263" spans="1:13" hidden="1">
      <c r="A263" s="74"/>
      <c r="B263" s="75" t="s">
        <v>99</v>
      </c>
      <c r="C263" s="64"/>
      <c r="D263" s="76" t="s">
        <v>100</v>
      </c>
      <c r="E263" s="77" t="s">
        <v>335</v>
      </c>
      <c r="F263" s="78">
        <v>0</v>
      </c>
      <c r="G263" s="79">
        <v>0</v>
      </c>
      <c r="H263" s="79">
        <v>0</v>
      </c>
      <c r="I263" s="80">
        <v>0</v>
      </c>
      <c r="J263" s="80">
        <v>0</v>
      </c>
      <c r="K263" s="79">
        <v>0</v>
      </c>
    </row>
    <row r="264" spans="1:13" hidden="1">
      <c r="A264" s="74"/>
      <c r="B264" s="75"/>
      <c r="C264" s="64"/>
      <c r="E264" s="77" t="s">
        <v>336</v>
      </c>
      <c r="F264" s="78"/>
      <c r="G264" s="79"/>
      <c r="H264" s="79"/>
      <c r="I264" s="80"/>
      <c r="J264" s="80"/>
      <c r="K264" s="79"/>
    </row>
    <row r="265" spans="1:13" hidden="1">
      <c r="A265" s="74"/>
      <c r="B265" s="75"/>
      <c r="C265" s="64"/>
      <c r="E265" s="77" t="s">
        <v>338</v>
      </c>
      <c r="F265" s="78"/>
      <c r="G265" s="79"/>
      <c r="H265" s="79"/>
      <c r="I265" s="80"/>
      <c r="J265" s="80"/>
      <c r="K265" s="79"/>
    </row>
    <row r="266" spans="1:13" hidden="1">
      <c r="A266" s="74"/>
      <c r="B266" s="75"/>
      <c r="C266" s="64"/>
      <c r="F266" s="78"/>
      <c r="G266" s="79"/>
      <c r="H266" s="79"/>
      <c r="I266" s="80"/>
      <c r="J266" s="80"/>
      <c r="K266" s="79"/>
    </row>
    <row r="267" spans="1:13" hidden="1">
      <c r="A267" s="74"/>
      <c r="B267" s="64"/>
      <c r="C267" s="64"/>
      <c r="G267" s="67"/>
      <c r="H267" s="67"/>
      <c r="I267" s="68"/>
      <c r="J267" s="68"/>
      <c r="K267" s="67"/>
    </row>
    <row r="268" spans="1:13" hidden="1">
      <c r="A268" s="74"/>
      <c r="B268" s="75" t="s">
        <v>101</v>
      </c>
      <c r="C268" s="64"/>
      <c r="D268" s="76" t="s">
        <v>102</v>
      </c>
      <c r="E268" s="77" t="s">
        <v>335</v>
      </c>
      <c r="F268" s="78">
        <v>0</v>
      </c>
      <c r="G268" s="79">
        <v>0</v>
      </c>
      <c r="H268" s="79">
        <v>0</v>
      </c>
      <c r="I268" s="80">
        <v>0</v>
      </c>
      <c r="J268" s="80">
        <v>0</v>
      </c>
      <c r="K268" s="79">
        <v>0</v>
      </c>
    </row>
    <row r="269" spans="1:13" hidden="1">
      <c r="A269" s="74"/>
      <c r="B269" s="64"/>
      <c r="C269" s="64"/>
      <c r="E269" s="77" t="s">
        <v>336</v>
      </c>
      <c r="F269" s="71"/>
      <c r="G269" s="72"/>
      <c r="H269" s="72"/>
      <c r="I269" s="73"/>
      <c r="J269" s="73"/>
      <c r="K269" s="72"/>
    </row>
    <row r="270" spans="1:13" hidden="1">
      <c r="A270" s="74"/>
      <c r="B270" s="64"/>
      <c r="C270" s="64"/>
      <c r="E270" s="77" t="s">
        <v>338</v>
      </c>
      <c r="F270" s="71"/>
      <c r="G270" s="72"/>
      <c r="H270" s="72"/>
      <c r="I270" s="73"/>
      <c r="J270" s="73"/>
      <c r="K270" s="72"/>
    </row>
    <row r="271" spans="1:13" hidden="1">
      <c r="A271" s="74"/>
      <c r="B271" s="64"/>
      <c r="C271" s="64"/>
      <c r="F271" s="71"/>
      <c r="G271" s="72"/>
      <c r="H271" s="72"/>
      <c r="I271" s="73"/>
      <c r="J271" s="73"/>
      <c r="K271" s="72"/>
    </row>
    <row r="272" spans="1:13" hidden="1">
      <c r="A272" s="74"/>
      <c r="B272" s="64"/>
      <c r="C272" s="64"/>
      <c r="G272" s="67"/>
      <c r="H272" s="67"/>
      <c r="I272" s="68"/>
      <c r="J272" s="68"/>
      <c r="K272" s="67"/>
    </row>
    <row r="273" spans="1:13" ht="144" hidden="1">
      <c r="A273" s="74"/>
      <c r="B273" s="75" t="s">
        <v>110</v>
      </c>
      <c r="C273" s="64"/>
      <c r="D273" s="76" t="s">
        <v>111</v>
      </c>
      <c r="E273" s="77" t="s">
        <v>335</v>
      </c>
      <c r="F273" s="78">
        <v>0</v>
      </c>
      <c r="G273" s="79">
        <v>0</v>
      </c>
      <c r="H273" s="79">
        <v>0</v>
      </c>
      <c r="I273" s="80">
        <v>0</v>
      </c>
      <c r="J273" s="80">
        <v>0</v>
      </c>
      <c r="K273" s="79">
        <v>0</v>
      </c>
    </row>
    <row r="274" spans="1:13" hidden="1">
      <c r="A274" s="74"/>
      <c r="B274" s="64"/>
      <c r="C274" s="64"/>
      <c r="E274" s="77" t="s">
        <v>336</v>
      </c>
      <c r="F274" s="71"/>
      <c r="G274" s="72"/>
      <c r="H274" s="72"/>
      <c r="I274" s="73"/>
      <c r="J274" s="73"/>
      <c r="K274" s="72"/>
    </row>
    <row r="275" spans="1:13" hidden="1">
      <c r="A275" s="74"/>
      <c r="B275" s="64"/>
      <c r="C275" s="64"/>
      <c r="E275" s="77" t="s">
        <v>338</v>
      </c>
      <c r="F275" s="71"/>
      <c r="G275" s="72"/>
      <c r="H275" s="72"/>
      <c r="I275" s="73"/>
      <c r="J275" s="73"/>
      <c r="K275" s="72"/>
    </row>
    <row r="276" spans="1:13" hidden="1">
      <c r="A276" s="74"/>
      <c r="B276" s="64"/>
      <c r="C276" s="64"/>
      <c r="F276" s="71"/>
      <c r="G276" s="72"/>
      <c r="H276" s="72"/>
      <c r="I276" s="73"/>
      <c r="J276" s="73"/>
      <c r="K276" s="72"/>
    </row>
    <row r="277" spans="1:13" s="65" customFormat="1" hidden="1">
      <c r="A277" s="81"/>
      <c r="E277" s="64"/>
      <c r="F277" s="82"/>
      <c r="G277" s="83"/>
      <c r="H277" s="83"/>
      <c r="I277" s="84"/>
      <c r="J277" s="84"/>
      <c r="K277" s="83"/>
      <c r="L277" s="85"/>
      <c r="M277" s="85"/>
    </row>
    <row r="278" spans="1:13" s="65" customFormat="1" ht="216" hidden="1">
      <c r="A278" s="81"/>
      <c r="B278" s="65" t="s">
        <v>103</v>
      </c>
      <c r="C278" s="86" t="s">
        <v>108</v>
      </c>
      <c r="D278" s="65" t="s">
        <v>154</v>
      </c>
      <c r="E278" s="64" t="s">
        <v>335</v>
      </c>
      <c r="F278" s="82">
        <f t="shared" ref="F278:K278" si="25">+F263+F268+F273</f>
        <v>0</v>
      </c>
      <c r="G278" s="83">
        <f t="shared" si="25"/>
        <v>0</v>
      </c>
      <c r="H278" s="83">
        <f t="shared" si="25"/>
        <v>0</v>
      </c>
      <c r="I278" s="84">
        <f t="shared" si="25"/>
        <v>0</v>
      </c>
      <c r="J278" s="84">
        <f t="shared" si="25"/>
        <v>0</v>
      </c>
      <c r="K278" s="83">
        <f t="shared" si="25"/>
        <v>0</v>
      </c>
      <c r="L278" s="85"/>
      <c r="M278" s="85"/>
    </row>
    <row r="279" spans="1:13" s="65" customFormat="1" hidden="1">
      <c r="A279" s="81"/>
      <c r="C279" s="86"/>
      <c r="E279" s="64" t="s">
        <v>336</v>
      </c>
      <c r="F279" s="82"/>
      <c r="G279" s="83"/>
      <c r="H279" s="83"/>
      <c r="I279" s="84"/>
      <c r="J279" s="84"/>
      <c r="K279" s="83"/>
      <c r="L279" s="85"/>
      <c r="M279" s="85"/>
    </row>
    <row r="280" spans="1:13" s="65" customFormat="1" hidden="1">
      <c r="A280" s="81"/>
      <c r="C280" s="86"/>
      <c r="E280" s="64" t="s">
        <v>338</v>
      </c>
      <c r="F280" s="82"/>
      <c r="G280" s="83"/>
      <c r="H280" s="83"/>
      <c r="I280" s="84"/>
      <c r="J280" s="84"/>
      <c r="K280" s="83"/>
      <c r="L280" s="85"/>
      <c r="M280" s="85"/>
    </row>
    <row r="281" spans="1:13" s="65" customFormat="1" hidden="1">
      <c r="A281" s="81"/>
      <c r="E281" s="64"/>
      <c r="F281" s="82"/>
      <c r="G281" s="83"/>
      <c r="H281" s="83"/>
      <c r="I281" s="84"/>
      <c r="J281" s="84"/>
      <c r="K281" s="83"/>
      <c r="L281" s="85"/>
      <c r="M281" s="85"/>
    </row>
    <row r="282" spans="1:13" hidden="1">
      <c r="A282" s="81"/>
      <c r="B282" s="65"/>
      <c r="C282" s="65"/>
      <c r="D282" s="65"/>
      <c r="E282" s="64"/>
      <c r="F282" s="82"/>
      <c r="G282" s="83"/>
      <c r="H282" s="83"/>
      <c r="I282" s="84"/>
      <c r="J282" s="84"/>
      <c r="K282" s="83"/>
    </row>
    <row r="283" spans="1:13" hidden="1">
      <c r="A283" s="442"/>
      <c r="B283" s="443"/>
      <c r="C283" s="106"/>
      <c r="D283" s="107"/>
      <c r="E283" s="108"/>
      <c r="F283" s="109"/>
      <c r="G283" s="110"/>
      <c r="H283" s="110"/>
      <c r="I283" s="111"/>
      <c r="J283" s="111"/>
      <c r="K283" s="110"/>
    </row>
    <row r="284" spans="1:13" hidden="1">
      <c r="A284" s="411" t="s">
        <v>155</v>
      </c>
      <c r="B284" s="412"/>
      <c r="C284" s="412"/>
      <c r="D284" s="115" t="s">
        <v>147</v>
      </c>
      <c r="E284" s="64" t="s">
        <v>335</v>
      </c>
      <c r="F284" s="82">
        <f t="shared" ref="F284:K284" si="26">+F278+F257+F237</f>
        <v>0</v>
      </c>
      <c r="G284" s="83">
        <f t="shared" si="26"/>
        <v>0</v>
      </c>
      <c r="H284" s="83">
        <f t="shared" si="26"/>
        <v>0</v>
      </c>
      <c r="I284" s="84">
        <f t="shared" si="26"/>
        <v>0</v>
      </c>
      <c r="J284" s="84">
        <f t="shared" si="26"/>
        <v>0</v>
      </c>
      <c r="K284" s="83">
        <f t="shared" si="26"/>
        <v>0</v>
      </c>
    </row>
    <row r="285" spans="1:13" hidden="1">
      <c r="A285" s="113"/>
      <c r="B285" s="114"/>
      <c r="C285" s="114"/>
      <c r="D285" s="115"/>
      <c r="E285" s="64" t="s">
        <v>336</v>
      </c>
      <c r="F285" s="118"/>
      <c r="G285" s="119"/>
      <c r="H285" s="119"/>
      <c r="I285" s="120"/>
      <c r="J285" s="120"/>
      <c r="K285" s="119"/>
    </row>
    <row r="286" spans="1:13" hidden="1">
      <c r="A286" s="81"/>
      <c r="B286" s="65"/>
      <c r="C286" s="65"/>
      <c r="D286" s="65"/>
      <c r="E286" s="64" t="s">
        <v>338</v>
      </c>
      <c r="F286" s="82"/>
      <c r="G286" s="83"/>
      <c r="H286" s="83"/>
      <c r="I286" s="84"/>
      <c r="J286" s="84"/>
      <c r="K286" s="83"/>
    </row>
    <row r="287" spans="1:13" hidden="1">
      <c r="A287" s="74"/>
      <c r="B287" s="64"/>
      <c r="C287" s="64"/>
      <c r="G287" s="67"/>
      <c r="H287" s="67"/>
      <c r="I287" s="68"/>
      <c r="J287" s="68"/>
      <c r="K287" s="67"/>
    </row>
    <row r="288" spans="1:13" ht="72.75" hidden="1" thickBot="1">
      <c r="A288" s="440" t="s">
        <v>93</v>
      </c>
      <c r="B288" s="441"/>
      <c r="C288" s="58" t="s">
        <v>114</v>
      </c>
      <c r="D288" s="122" t="s">
        <v>156</v>
      </c>
      <c r="E288" s="60"/>
      <c r="F288" s="123"/>
      <c r="G288" s="124"/>
      <c r="H288" s="124"/>
      <c r="I288" s="125"/>
      <c r="J288" s="125"/>
      <c r="K288" s="124"/>
    </row>
    <row r="289" spans="1:13" ht="72.75" hidden="1" thickTop="1">
      <c r="A289" s="63"/>
      <c r="B289" s="64"/>
      <c r="C289" s="64"/>
      <c r="D289" s="65"/>
      <c r="E289" s="64"/>
      <c r="F289" s="82"/>
      <c r="G289" s="83"/>
      <c r="H289" s="83"/>
      <c r="I289" s="84"/>
      <c r="J289" s="84"/>
      <c r="K289" s="83"/>
    </row>
    <row r="290" spans="1:13" hidden="1">
      <c r="A290" s="69" t="s">
        <v>157</v>
      </c>
      <c r="B290" s="70" t="s">
        <v>97</v>
      </c>
      <c r="C290" s="86" t="s">
        <v>94</v>
      </c>
      <c r="D290" s="65" t="s">
        <v>158</v>
      </c>
      <c r="E290" s="64"/>
      <c r="G290" s="67"/>
      <c r="H290" s="67"/>
      <c r="I290" s="68"/>
      <c r="J290" s="68"/>
      <c r="K290" s="67"/>
    </row>
    <row r="291" spans="1:13" hidden="1">
      <c r="A291" s="74"/>
      <c r="B291" s="75" t="s">
        <v>99</v>
      </c>
      <c r="C291" s="64"/>
      <c r="D291" s="76" t="s">
        <v>100</v>
      </c>
      <c r="E291" s="77" t="s">
        <v>335</v>
      </c>
      <c r="F291" s="78">
        <v>0</v>
      </c>
      <c r="G291" s="79">
        <v>0</v>
      </c>
      <c r="H291" s="79">
        <v>0</v>
      </c>
      <c r="I291" s="80">
        <v>0</v>
      </c>
      <c r="J291" s="80">
        <v>0</v>
      </c>
      <c r="K291" s="79">
        <v>0</v>
      </c>
    </row>
    <row r="292" spans="1:13" hidden="1">
      <c r="A292" s="74"/>
      <c r="B292" s="64"/>
      <c r="C292" s="64"/>
      <c r="E292" s="77" t="s">
        <v>336</v>
      </c>
      <c r="F292" s="71"/>
      <c r="G292" s="72"/>
      <c r="H292" s="72"/>
      <c r="I292" s="73"/>
      <c r="J292" s="73"/>
      <c r="K292" s="72"/>
    </row>
    <row r="293" spans="1:13" hidden="1">
      <c r="A293" s="74"/>
      <c r="B293" s="64"/>
      <c r="C293" s="64"/>
      <c r="E293" s="77" t="s">
        <v>338</v>
      </c>
      <c r="F293" s="71"/>
      <c r="G293" s="72"/>
      <c r="H293" s="72"/>
      <c r="I293" s="73"/>
      <c r="J293" s="73"/>
      <c r="K293" s="72"/>
    </row>
    <row r="294" spans="1:13" s="65" customFormat="1" hidden="1">
      <c r="A294" s="74"/>
      <c r="B294" s="64"/>
      <c r="C294" s="64"/>
      <c r="D294" s="76"/>
      <c r="E294" s="77"/>
      <c r="F294" s="66"/>
      <c r="G294" s="67"/>
      <c r="H294" s="67"/>
      <c r="I294" s="68"/>
      <c r="J294" s="68"/>
      <c r="K294" s="67"/>
      <c r="L294" s="85"/>
      <c r="M294" s="85"/>
    </row>
    <row r="295" spans="1:13" s="65" customFormat="1" hidden="1">
      <c r="A295" s="74"/>
      <c r="B295" s="75" t="s">
        <v>101</v>
      </c>
      <c r="C295" s="64"/>
      <c r="D295" s="76" t="s">
        <v>102</v>
      </c>
      <c r="E295" s="77" t="s">
        <v>335</v>
      </c>
      <c r="F295" s="78">
        <v>0</v>
      </c>
      <c r="G295" s="79">
        <v>0</v>
      </c>
      <c r="H295" s="79">
        <v>0</v>
      </c>
      <c r="I295" s="80">
        <v>0</v>
      </c>
      <c r="J295" s="80">
        <v>0</v>
      </c>
      <c r="K295" s="79">
        <v>0</v>
      </c>
      <c r="L295" s="85"/>
      <c r="M295" s="85"/>
    </row>
    <row r="296" spans="1:13" s="65" customFormat="1" hidden="1">
      <c r="A296" s="74"/>
      <c r="B296" s="64"/>
      <c r="C296" s="64"/>
      <c r="D296" s="76"/>
      <c r="E296" s="77" t="s">
        <v>336</v>
      </c>
      <c r="F296" s="71"/>
      <c r="G296" s="72"/>
      <c r="H296" s="72"/>
      <c r="I296" s="73"/>
      <c r="J296" s="73"/>
      <c r="K296" s="72"/>
      <c r="L296" s="85"/>
      <c r="M296" s="85"/>
    </row>
    <row r="297" spans="1:13" s="65" customFormat="1" hidden="1">
      <c r="A297" s="74"/>
      <c r="B297" s="64"/>
      <c r="C297" s="64"/>
      <c r="D297" s="76"/>
      <c r="E297" s="77" t="s">
        <v>338</v>
      </c>
      <c r="F297" s="71"/>
      <c r="G297" s="72"/>
      <c r="H297" s="72"/>
      <c r="I297" s="73"/>
      <c r="J297" s="73"/>
      <c r="K297" s="72"/>
      <c r="L297" s="85"/>
      <c r="M297" s="85"/>
    </row>
    <row r="298" spans="1:13" s="65" customFormat="1" hidden="1">
      <c r="A298" s="74"/>
      <c r="B298" s="64"/>
      <c r="C298" s="64"/>
      <c r="D298" s="76"/>
      <c r="E298" s="77"/>
      <c r="F298" s="66"/>
      <c r="G298" s="67"/>
      <c r="H298" s="67"/>
      <c r="I298" s="68"/>
      <c r="J298" s="68"/>
      <c r="K298" s="67"/>
      <c r="L298" s="85"/>
      <c r="M298" s="85"/>
    </row>
    <row r="299" spans="1:13" s="65" customFormat="1" ht="144" hidden="1">
      <c r="A299" s="74"/>
      <c r="B299" s="75" t="s">
        <v>110</v>
      </c>
      <c r="C299" s="64"/>
      <c r="D299" s="76" t="s">
        <v>111</v>
      </c>
      <c r="E299" s="77" t="s">
        <v>335</v>
      </c>
      <c r="F299" s="78">
        <v>0</v>
      </c>
      <c r="G299" s="79">
        <v>0</v>
      </c>
      <c r="H299" s="79">
        <v>0</v>
      </c>
      <c r="I299" s="80">
        <v>0</v>
      </c>
      <c r="J299" s="80">
        <v>0</v>
      </c>
      <c r="K299" s="79">
        <v>0</v>
      </c>
      <c r="L299" s="85"/>
      <c r="M299" s="85"/>
    </row>
    <row r="300" spans="1:13" s="65" customFormat="1" hidden="1">
      <c r="A300" s="74"/>
      <c r="B300" s="75"/>
      <c r="C300" s="64"/>
      <c r="D300" s="76"/>
      <c r="E300" s="77" t="s">
        <v>336</v>
      </c>
      <c r="F300" s="78"/>
      <c r="G300" s="79"/>
      <c r="H300" s="79"/>
      <c r="I300" s="80"/>
      <c r="J300" s="80"/>
      <c r="K300" s="79"/>
      <c r="L300" s="85"/>
      <c r="M300" s="85"/>
    </row>
    <row r="301" spans="1:13" s="65" customFormat="1" hidden="1">
      <c r="A301" s="74"/>
      <c r="B301" s="75"/>
      <c r="C301" s="64"/>
      <c r="D301" s="76"/>
      <c r="E301" s="77" t="s">
        <v>338</v>
      </c>
      <c r="F301" s="78"/>
      <c r="G301" s="79"/>
      <c r="H301" s="79"/>
      <c r="I301" s="80"/>
      <c r="J301" s="80"/>
      <c r="K301" s="79"/>
      <c r="L301" s="85"/>
      <c r="M301" s="85"/>
    </row>
    <row r="302" spans="1:13" s="65" customFormat="1" hidden="1">
      <c r="A302" s="74"/>
      <c r="B302" s="64"/>
      <c r="C302" s="64"/>
      <c r="D302" s="76"/>
      <c r="E302" s="77"/>
      <c r="F302" s="71"/>
      <c r="G302" s="72"/>
      <c r="H302" s="72"/>
      <c r="I302" s="73"/>
      <c r="J302" s="73"/>
      <c r="K302" s="72"/>
      <c r="L302" s="85"/>
      <c r="M302" s="85"/>
    </row>
    <row r="303" spans="1:13" s="65" customFormat="1" hidden="1">
      <c r="A303" s="81"/>
      <c r="B303" s="65" t="s">
        <v>103</v>
      </c>
      <c r="C303" s="64" t="s">
        <v>94</v>
      </c>
      <c r="D303" s="65" t="s">
        <v>158</v>
      </c>
      <c r="E303" s="64" t="s">
        <v>335</v>
      </c>
      <c r="F303" s="82">
        <f t="shared" ref="F303:K303" si="27">+F291+F295+F299</f>
        <v>0</v>
      </c>
      <c r="G303" s="83">
        <f t="shared" si="27"/>
        <v>0</v>
      </c>
      <c r="H303" s="83">
        <f t="shared" si="27"/>
        <v>0</v>
      </c>
      <c r="I303" s="84">
        <f t="shared" si="27"/>
        <v>0</v>
      </c>
      <c r="J303" s="84">
        <f t="shared" si="27"/>
        <v>0</v>
      </c>
      <c r="K303" s="83">
        <f t="shared" si="27"/>
        <v>0</v>
      </c>
      <c r="L303" s="85"/>
      <c r="M303" s="85"/>
    </row>
    <row r="304" spans="1:13" s="65" customFormat="1" hidden="1">
      <c r="A304" s="81"/>
      <c r="C304" s="64"/>
      <c r="E304" s="64" t="s">
        <v>336</v>
      </c>
      <c r="F304" s="82"/>
      <c r="G304" s="83"/>
      <c r="H304" s="83"/>
      <c r="I304" s="84"/>
      <c r="J304" s="84"/>
      <c r="K304" s="83"/>
      <c r="L304" s="85"/>
      <c r="M304" s="85"/>
    </row>
    <row r="305" spans="1:13" s="65" customFormat="1" hidden="1">
      <c r="A305" s="81"/>
      <c r="C305" s="64"/>
      <c r="E305" s="64" t="s">
        <v>338</v>
      </c>
      <c r="F305" s="82"/>
      <c r="G305" s="83"/>
      <c r="H305" s="83"/>
      <c r="I305" s="84"/>
      <c r="J305" s="84"/>
      <c r="K305" s="83"/>
      <c r="L305" s="85"/>
      <c r="M305" s="85"/>
    </row>
    <row r="306" spans="1:13" s="65" customFormat="1" hidden="1">
      <c r="A306" s="81"/>
      <c r="E306" s="64"/>
      <c r="F306" s="82"/>
      <c r="G306" s="83"/>
      <c r="H306" s="83"/>
      <c r="I306" s="84"/>
      <c r="J306" s="84"/>
      <c r="K306" s="83"/>
      <c r="L306" s="85"/>
      <c r="M306" s="85"/>
    </row>
    <row r="307" spans="1:13" s="65" customFormat="1" ht="144" hidden="1">
      <c r="A307" s="69" t="s">
        <v>159</v>
      </c>
      <c r="B307" s="70" t="s">
        <v>97</v>
      </c>
      <c r="C307" s="86" t="s">
        <v>105</v>
      </c>
      <c r="D307" s="65" t="s">
        <v>160</v>
      </c>
      <c r="E307" s="64"/>
      <c r="F307" s="66"/>
      <c r="G307" s="67"/>
      <c r="H307" s="67"/>
      <c r="I307" s="68"/>
      <c r="J307" s="68"/>
      <c r="K307" s="67"/>
      <c r="L307" s="85"/>
      <c r="M307" s="85"/>
    </row>
    <row r="308" spans="1:13" s="65" customFormat="1" hidden="1">
      <c r="A308" s="74"/>
      <c r="B308" s="75" t="s">
        <v>99</v>
      </c>
      <c r="C308" s="64"/>
      <c r="D308" s="76" t="s">
        <v>100</v>
      </c>
      <c r="E308" s="77" t="s">
        <v>335</v>
      </c>
      <c r="F308" s="78">
        <v>0</v>
      </c>
      <c r="G308" s="79">
        <v>0</v>
      </c>
      <c r="H308" s="79">
        <v>0</v>
      </c>
      <c r="I308" s="80">
        <v>0</v>
      </c>
      <c r="J308" s="80">
        <v>0</v>
      </c>
      <c r="K308" s="79">
        <v>0</v>
      </c>
      <c r="L308" s="85"/>
      <c r="M308" s="85"/>
    </row>
    <row r="309" spans="1:13" hidden="1">
      <c r="A309" s="74"/>
      <c r="B309" s="64"/>
      <c r="C309" s="64"/>
      <c r="E309" s="77" t="s">
        <v>336</v>
      </c>
      <c r="F309" s="71"/>
      <c r="G309" s="72"/>
      <c r="H309" s="72"/>
      <c r="I309" s="73"/>
      <c r="J309" s="73"/>
      <c r="K309" s="72"/>
    </row>
    <row r="310" spans="1:13" hidden="1">
      <c r="A310" s="74"/>
      <c r="B310" s="64"/>
      <c r="C310" s="64"/>
      <c r="E310" s="77" t="s">
        <v>338</v>
      </c>
      <c r="F310" s="71"/>
      <c r="G310" s="72"/>
      <c r="H310" s="72"/>
      <c r="I310" s="73"/>
      <c r="J310" s="73"/>
      <c r="K310" s="72"/>
    </row>
    <row r="311" spans="1:13" s="112" customFormat="1" hidden="1">
      <c r="A311" s="74"/>
      <c r="B311" s="64"/>
      <c r="C311" s="64"/>
      <c r="D311" s="76"/>
      <c r="E311" s="77"/>
      <c r="F311" s="66"/>
      <c r="G311" s="67"/>
      <c r="H311" s="67"/>
      <c r="I311" s="68"/>
      <c r="J311" s="68"/>
      <c r="K311" s="67"/>
      <c r="L311" s="48"/>
      <c r="M311" s="48"/>
    </row>
    <row r="312" spans="1:13" s="112" customFormat="1" hidden="1">
      <c r="A312" s="74"/>
      <c r="B312" s="75" t="s">
        <v>101</v>
      </c>
      <c r="C312" s="64"/>
      <c r="D312" s="76" t="s">
        <v>102</v>
      </c>
      <c r="E312" s="77" t="s">
        <v>335</v>
      </c>
      <c r="F312" s="78">
        <v>0</v>
      </c>
      <c r="G312" s="79">
        <v>0</v>
      </c>
      <c r="H312" s="79">
        <v>0</v>
      </c>
      <c r="I312" s="80">
        <v>0</v>
      </c>
      <c r="J312" s="80">
        <v>0</v>
      </c>
      <c r="K312" s="79">
        <v>0</v>
      </c>
      <c r="L312" s="48"/>
      <c r="M312" s="48"/>
    </row>
    <row r="313" spans="1:13" s="112" customFormat="1" hidden="1">
      <c r="A313" s="74"/>
      <c r="B313" s="64"/>
      <c r="C313" s="64"/>
      <c r="D313" s="76"/>
      <c r="E313" s="77" t="s">
        <v>336</v>
      </c>
      <c r="F313" s="71"/>
      <c r="G313" s="72"/>
      <c r="H313" s="72"/>
      <c r="I313" s="73"/>
      <c r="J313" s="73"/>
      <c r="K313" s="72"/>
      <c r="L313" s="48"/>
      <c r="M313" s="48"/>
    </row>
    <row r="314" spans="1:13" s="112" customFormat="1" hidden="1">
      <c r="A314" s="74"/>
      <c r="B314" s="64"/>
      <c r="C314" s="64"/>
      <c r="D314" s="76"/>
      <c r="E314" s="77" t="s">
        <v>338</v>
      </c>
      <c r="F314" s="71"/>
      <c r="G314" s="72"/>
      <c r="H314" s="72"/>
      <c r="I314" s="73"/>
      <c r="J314" s="73"/>
      <c r="K314" s="72"/>
      <c r="L314" s="48"/>
      <c r="M314" s="48"/>
    </row>
    <row r="315" spans="1:13" s="112" customFormat="1" hidden="1">
      <c r="A315" s="100"/>
      <c r="B315" s="90"/>
      <c r="C315" s="90"/>
      <c r="D315" s="101"/>
      <c r="E315" s="102"/>
      <c r="F315" s="129"/>
      <c r="G315" s="130"/>
      <c r="H315" s="130"/>
      <c r="I315" s="131"/>
      <c r="J315" s="131"/>
      <c r="K315" s="130"/>
      <c r="L315" s="48"/>
      <c r="M315" s="48"/>
    </row>
    <row r="316" spans="1:13" s="112" customFormat="1" ht="144" hidden="1">
      <c r="A316" s="74"/>
      <c r="B316" s="75" t="s">
        <v>110</v>
      </c>
      <c r="C316" s="64"/>
      <c r="D316" s="76" t="s">
        <v>111</v>
      </c>
      <c r="E316" s="77" t="s">
        <v>335</v>
      </c>
      <c r="F316" s="78">
        <v>0</v>
      </c>
      <c r="G316" s="79">
        <v>0</v>
      </c>
      <c r="H316" s="79">
        <v>0</v>
      </c>
      <c r="I316" s="80">
        <v>0</v>
      </c>
      <c r="J316" s="80">
        <v>0</v>
      </c>
      <c r="K316" s="79">
        <v>0</v>
      </c>
      <c r="L316" s="48"/>
      <c r="M316" s="48"/>
    </row>
    <row r="317" spans="1:13" s="112" customFormat="1" hidden="1">
      <c r="A317" s="74"/>
      <c r="B317" s="75"/>
      <c r="C317" s="64"/>
      <c r="D317" s="76"/>
      <c r="E317" s="77" t="s">
        <v>336</v>
      </c>
      <c r="F317" s="78"/>
      <c r="G317" s="79"/>
      <c r="H317" s="79"/>
      <c r="I317" s="80"/>
      <c r="J317" s="80"/>
      <c r="K317" s="79"/>
      <c r="L317" s="48"/>
      <c r="M317" s="48"/>
    </row>
    <row r="318" spans="1:13" s="112" customFormat="1" hidden="1">
      <c r="A318" s="74"/>
      <c r="B318" s="64"/>
      <c r="C318" s="64"/>
      <c r="D318" s="76"/>
      <c r="E318" s="77" t="s">
        <v>338</v>
      </c>
      <c r="F318" s="71"/>
      <c r="G318" s="72"/>
      <c r="H318" s="72"/>
      <c r="I318" s="73"/>
      <c r="J318" s="73"/>
      <c r="K318" s="72"/>
      <c r="L318" s="48"/>
      <c r="M318" s="48"/>
    </row>
    <row r="319" spans="1:13" s="112" customFormat="1" hidden="1">
      <c r="A319" s="74"/>
      <c r="B319" s="64"/>
      <c r="C319" s="64"/>
      <c r="D319" s="76"/>
      <c r="E319" s="77"/>
      <c r="F319" s="71"/>
      <c r="G319" s="72"/>
      <c r="H319" s="72"/>
      <c r="I319" s="73"/>
      <c r="J319" s="73"/>
      <c r="K319" s="72"/>
      <c r="L319" s="48"/>
      <c r="M319" s="48"/>
    </row>
    <row r="320" spans="1:13" s="112" customFormat="1" ht="144" hidden="1">
      <c r="A320" s="81"/>
      <c r="B320" s="65" t="s">
        <v>103</v>
      </c>
      <c r="C320" s="86" t="s">
        <v>105</v>
      </c>
      <c r="D320" s="132" t="s">
        <v>160</v>
      </c>
      <c r="E320" s="64" t="s">
        <v>335</v>
      </c>
      <c r="F320" s="82">
        <f t="shared" ref="F320:K320" si="28">+F308+F312+F316</f>
        <v>0</v>
      </c>
      <c r="G320" s="83">
        <f t="shared" si="28"/>
        <v>0</v>
      </c>
      <c r="H320" s="83">
        <f t="shared" si="28"/>
        <v>0</v>
      </c>
      <c r="I320" s="84">
        <f t="shared" si="28"/>
        <v>0</v>
      </c>
      <c r="J320" s="84">
        <f t="shared" si="28"/>
        <v>0</v>
      </c>
      <c r="K320" s="83">
        <f t="shared" si="28"/>
        <v>0</v>
      </c>
      <c r="L320" s="48"/>
      <c r="M320" s="48"/>
    </row>
    <row r="321" spans="1:13" hidden="1">
      <c r="A321" s="81"/>
      <c r="B321" s="65"/>
      <c r="C321" s="65"/>
      <c r="D321" s="65"/>
      <c r="E321" s="64" t="s">
        <v>336</v>
      </c>
      <c r="F321" s="82"/>
      <c r="G321" s="83"/>
      <c r="H321" s="83"/>
      <c r="I321" s="84"/>
      <c r="J321" s="84"/>
      <c r="K321" s="83"/>
    </row>
    <row r="322" spans="1:13" hidden="1">
      <c r="A322" s="81"/>
      <c r="B322" s="65"/>
      <c r="C322" s="65"/>
      <c r="D322" s="65"/>
      <c r="E322" s="64" t="s">
        <v>338</v>
      </c>
      <c r="F322" s="82"/>
      <c r="G322" s="83"/>
      <c r="H322" s="83"/>
      <c r="I322" s="84"/>
      <c r="J322" s="84"/>
      <c r="K322" s="83"/>
    </row>
    <row r="323" spans="1:13" hidden="1">
      <c r="A323" s="74"/>
      <c r="B323" s="64"/>
      <c r="C323" s="64"/>
      <c r="G323" s="67"/>
      <c r="H323" s="67"/>
      <c r="I323" s="68"/>
      <c r="J323" s="68"/>
      <c r="K323" s="67"/>
    </row>
    <row r="324" spans="1:13" ht="144" hidden="1">
      <c r="A324" s="69" t="s">
        <v>161</v>
      </c>
      <c r="B324" s="70" t="s">
        <v>97</v>
      </c>
      <c r="C324" s="86" t="s">
        <v>108</v>
      </c>
      <c r="D324" s="65" t="s">
        <v>352</v>
      </c>
      <c r="E324" s="64"/>
      <c r="G324" s="67"/>
      <c r="H324" s="67"/>
      <c r="I324" s="68"/>
      <c r="J324" s="68"/>
      <c r="K324" s="67"/>
    </row>
    <row r="325" spans="1:13" hidden="1">
      <c r="A325" s="74"/>
      <c r="B325" s="75" t="s">
        <v>99</v>
      </c>
      <c r="C325" s="64"/>
      <c r="D325" s="76" t="s">
        <v>100</v>
      </c>
      <c r="E325" s="77" t="s">
        <v>335</v>
      </c>
      <c r="F325" s="78">
        <v>0</v>
      </c>
      <c r="G325" s="79">
        <v>0</v>
      </c>
      <c r="H325" s="79">
        <v>0</v>
      </c>
      <c r="I325" s="80">
        <v>0</v>
      </c>
      <c r="J325" s="80">
        <v>0</v>
      </c>
      <c r="K325" s="79">
        <v>0</v>
      </c>
    </row>
    <row r="326" spans="1:13" hidden="1">
      <c r="A326" s="74"/>
      <c r="B326" s="64"/>
      <c r="C326" s="64"/>
      <c r="E326" s="77" t="s">
        <v>336</v>
      </c>
      <c r="F326" s="71"/>
      <c r="G326" s="72"/>
      <c r="H326" s="72"/>
      <c r="I326" s="73"/>
      <c r="J326" s="73"/>
      <c r="K326" s="72"/>
    </row>
    <row r="327" spans="1:13" hidden="1">
      <c r="A327" s="74"/>
      <c r="B327" s="64"/>
      <c r="C327" s="64"/>
      <c r="E327" s="77" t="s">
        <v>338</v>
      </c>
      <c r="F327" s="71"/>
      <c r="G327" s="72"/>
      <c r="H327" s="72"/>
      <c r="I327" s="73"/>
      <c r="J327" s="73"/>
      <c r="K327" s="72"/>
    </row>
    <row r="328" spans="1:13" hidden="1">
      <c r="A328" s="74"/>
      <c r="B328" s="64"/>
      <c r="C328" s="64"/>
      <c r="G328" s="67"/>
      <c r="H328" s="67"/>
      <c r="I328" s="68"/>
      <c r="J328" s="68"/>
      <c r="K328" s="67"/>
    </row>
    <row r="329" spans="1:13" hidden="1">
      <c r="A329" s="74"/>
      <c r="B329" s="75" t="s">
        <v>101</v>
      </c>
      <c r="C329" s="64"/>
      <c r="D329" s="76" t="s">
        <v>102</v>
      </c>
      <c r="E329" s="77" t="s">
        <v>335</v>
      </c>
      <c r="F329" s="78">
        <v>0</v>
      </c>
      <c r="G329" s="79">
        <v>0</v>
      </c>
      <c r="H329" s="79">
        <v>0</v>
      </c>
      <c r="I329" s="80">
        <v>0</v>
      </c>
      <c r="J329" s="80">
        <v>0</v>
      </c>
      <c r="K329" s="79">
        <v>0</v>
      </c>
    </row>
    <row r="330" spans="1:13" hidden="1">
      <c r="A330" s="74"/>
      <c r="B330" s="64"/>
      <c r="C330" s="64"/>
      <c r="E330" s="77" t="s">
        <v>336</v>
      </c>
      <c r="F330" s="71"/>
      <c r="G330" s="72"/>
      <c r="H330" s="72"/>
      <c r="I330" s="73"/>
      <c r="J330" s="73"/>
      <c r="K330" s="72"/>
    </row>
    <row r="331" spans="1:13" hidden="1">
      <c r="A331" s="74"/>
      <c r="B331" s="64"/>
      <c r="C331" s="64"/>
      <c r="E331" s="77" t="s">
        <v>338</v>
      </c>
      <c r="F331" s="71"/>
      <c r="G331" s="72"/>
      <c r="H331" s="72"/>
      <c r="I331" s="73"/>
      <c r="J331" s="73"/>
      <c r="K331" s="72"/>
    </row>
    <row r="332" spans="1:13" hidden="1">
      <c r="A332" s="74"/>
      <c r="B332" s="64"/>
      <c r="C332" s="64"/>
      <c r="G332" s="67"/>
      <c r="H332" s="67"/>
      <c r="I332" s="68"/>
      <c r="J332" s="68"/>
      <c r="K332" s="67"/>
    </row>
    <row r="333" spans="1:13" ht="144" hidden="1">
      <c r="A333" s="74"/>
      <c r="B333" s="75" t="s">
        <v>110</v>
      </c>
      <c r="C333" s="64"/>
      <c r="D333" s="76" t="s">
        <v>111</v>
      </c>
      <c r="E333" s="77" t="s">
        <v>335</v>
      </c>
      <c r="F333" s="78">
        <v>0</v>
      </c>
      <c r="G333" s="79">
        <v>0</v>
      </c>
      <c r="H333" s="79">
        <v>0</v>
      </c>
      <c r="I333" s="80">
        <v>0</v>
      </c>
      <c r="J333" s="80">
        <v>0</v>
      </c>
      <c r="K333" s="79">
        <v>0</v>
      </c>
    </row>
    <row r="334" spans="1:13" hidden="1">
      <c r="A334" s="74"/>
      <c r="B334" s="75"/>
      <c r="C334" s="64"/>
      <c r="E334" s="77" t="s">
        <v>336</v>
      </c>
      <c r="F334" s="78"/>
      <c r="G334" s="79"/>
      <c r="H334" s="79"/>
      <c r="I334" s="80"/>
      <c r="J334" s="80"/>
      <c r="K334" s="79"/>
    </row>
    <row r="335" spans="1:13" hidden="1">
      <c r="A335" s="74"/>
      <c r="B335" s="64"/>
      <c r="C335" s="64"/>
      <c r="E335" s="77" t="s">
        <v>338</v>
      </c>
      <c r="F335" s="71"/>
      <c r="G335" s="72"/>
      <c r="H335" s="72"/>
      <c r="I335" s="73"/>
      <c r="J335" s="73"/>
      <c r="K335" s="72"/>
    </row>
    <row r="336" spans="1:13" s="65" customFormat="1" hidden="1">
      <c r="A336" s="74"/>
      <c r="B336" s="64"/>
      <c r="C336" s="64"/>
      <c r="D336" s="76"/>
      <c r="E336" s="77"/>
      <c r="F336" s="71"/>
      <c r="G336" s="72"/>
      <c r="H336" s="72"/>
      <c r="I336" s="73"/>
      <c r="J336" s="73"/>
      <c r="K336" s="72"/>
      <c r="L336" s="85"/>
      <c r="M336" s="85"/>
    </row>
    <row r="337" spans="1:13" s="65" customFormat="1" ht="144" hidden="1">
      <c r="A337" s="81"/>
      <c r="B337" s="65" t="s">
        <v>103</v>
      </c>
      <c r="C337" s="86" t="s">
        <v>108</v>
      </c>
      <c r="D337" s="65" t="s">
        <v>352</v>
      </c>
      <c r="E337" s="64" t="s">
        <v>335</v>
      </c>
      <c r="F337" s="82">
        <f t="shared" ref="F337:K337" si="29">+F325+F329+F333</f>
        <v>0</v>
      </c>
      <c r="G337" s="83">
        <f t="shared" si="29"/>
        <v>0</v>
      </c>
      <c r="H337" s="83">
        <f t="shared" si="29"/>
        <v>0</v>
      </c>
      <c r="I337" s="84">
        <f t="shared" si="29"/>
        <v>0</v>
      </c>
      <c r="J337" s="84">
        <f t="shared" si="29"/>
        <v>0</v>
      </c>
      <c r="K337" s="83">
        <f t="shared" si="29"/>
        <v>0</v>
      </c>
      <c r="L337" s="85"/>
      <c r="M337" s="85"/>
    </row>
    <row r="338" spans="1:13" s="65" customFormat="1" hidden="1">
      <c r="A338" s="81"/>
      <c r="E338" s="64" t="s">
        <v>336</v>
      </c>
      <c r="F338" s="82"/>
      <c r="G338" s="83"/>
      <c r="H338" s="83"/>
      <c r="I338" s="84"/>
      <c r="J338" s="84"/>
      <c r="K338" s="83"/>
      <c r="L338" s="85"/>
      <c r="M338" s="85"/>
    </row>
    <row r="339" spans="1:13" hidden="1">
      <c r="A339" s="81"/>
      <c r="B339" s="65"/>
      <c r="C339" s="65"/>
      <c r="D339" s="65"/>
      <c r="E339" s="64" t="s">
        <v>338</v>
      </c>
      <c r="F339" s="82"/>
      <c r="G339" s="83"/>
      <c r="H339" s="83"/>
      <c r="I339" s="84"/>
      <c r="J339" s="84"/>
      <c r="K339" s="83"/>
    </row>
    <row r="340" spans="1:13" hidden="1">
      <c r="A340" s="69" t="s">
        <v>162</v>
      </c>
      <c r="B340" s="70" t="s">
        <v>97</v>
      </c>
      <c r="C340" s="86" t="s">
        <v>114</v>
      </c>
      <c r="D340" s="65" t="s">
        <v>163</v>
      </c>
      <c r="E340" s="64"/>
      <c r="G340" s="67"/>
      <c r="H340" s="67"/>
      <c r="I340" s="68"/>
      <c r="J340" s="68"/>
      <c r="K340" s="67"/>
    </row>
    <row r="341" spans="1:13" hidden="1">
      <c r="A341" s="74"/>
      <c r="B341" s="75" t="s">
        <v>99</v>
      </c>
      <c r="C341" s="64"/>
      <c r="D341" s="76" t="s">
        <v>100</v>
      </c>
      <c r="E341" s="77" t="s">
        <v>335</v>
      </c>
      <c r="F341" s="78">
        <v>0</v>
      </c>
      <c r="G341" s="79">
        <v>0</v>
      </c>
      <c r="H341" s="79">
        <v>0</v>
      </c>
      <c r="I341" s="80">
        <v>0</v>
      </c>
      <c r="J341" s="80">
        <v>0</v>
      </c>
      <c r="K341" s="79">
        <v>0</v>
      </c>
    </row>
    <row r="342" spans="1:13" hidden="1">
      <c r="A342" s="74"/>
      <c r="B342" s="75"/>
      <c r="C342" s="64"/>
      <c r="E342" s="77" t="s">
        <v>336</v>
      </c>
      <c r="F342" s="78"/>
      <c r="G342" s="79"/>
      <c r="H342" s="79"/>
      <c r="I342" s="80"/>
      <c r="J342" s="80"/>
      <c r="K342" s="79"/>
    </row>
    <row r="343" spans="1:13" hidden="1">
      <c r="A343" s="74"/>
      <c r="B343" s="64"/>
      <c r="C343" s="64"/>
      <c r="E343" s="77" t="s">
        <v>338</v>
      </c>
      <c r="F343" s="71"/>
      <c r="G343" s="72"/>
      <c r="H343" s="72"/>
      <c r="I343" s="73"/>
      <c r="J343" s="73"/>
      <c r="K343" s="72"/>
    </row>
    <row r="344" spans="1:13" hidden="1">
      <c r="A344" s="74"/>
      <c r="B344" s="64"/>
      <c r="C344" s="64"/>
      <c r="G344" s="67"/>
      <c r="H344" s="67"/>
      <c r="I344" s="68"/>
      <c r="J344" s="68"/>
      <c r="K344" s="67"/>
    </row>
    <row r="345" spans="1:13" hidden="1">
      <c r="A345" s="74"/>
      <c r="B345" s="75" t="s">
        <v>101</v>
      </c>
      <c r="C345" s="64"/>
      <c r="D345" s="76" t="s">
        <v>102</v>
      </c>
      <c r="E345" s="77" t="s">
        <v>335</v>
      </c>
      <c r="F345" s="78">
        <v>0</v>
      </c>
      <c r="G345" s="79">
        <v>0</v>
      </c>
      <c r="H345" s="79">
        <v>0</v>
      </c>
      <c r="I345" s="80">
        <v>0</v>
      </c>
      <c r="J345" s="80">
        <v>0</v>
      </c>
      <c r="K345" s="79">
        <v>0</v>
      </c>
    </row>
    <row r="346" spans="1:13" hidden="1">
      <c r="A346" s="74"/>
      <c r="B346" s="75"/>
      <c r="C346" s="64"/>
      <c r="E346" s="77" t="s">
        <v>336</v>
      </c>
      <c r="F346" s="78"/>
      <c r="G346" s="79"/>
      <c r="H346" s="79"/>
      <c r="I346" s="80"/>
      <c r="J346" s="80"/>
      <c r="K346" s="79"/>
    </row>
    <row r="347" spans="1:13" hidden="1">
      <c r="A347" s="74"/>
      <c r="B347" s="64"/>
      <c r="C347" s="64"/>
      <c r="E347" s="77" t="s">
        <v>338</v>
      </c>
      <c r="F347" s="71"/>
      <c r="G347" s="72"/>
      <c r="H347" s="72"/>
      <c r="I347" s="73"/>
      <c r="J347" s="73"/>
      <c r="K347" s="72"/>
    </row>
    <row r="348" spans="1:13" hidden="1">
      <c r="A348" s="74"/>
      <c r="B348" s="64"/>
      <c r="C348" s="64"/>
      <c r="G348" s="67"/>
      <c r="H348" s="67"/>
      <c r="I348" s="68"/>
      <c r="J348" s="68"/>
      <c r="K348" s="67"/>
    </row>
    <row r="349" spans="1:13" ht="144" hidden="1">
      <c r="A349" s="74"/>
      <c r="B349" s="75" t="s">
        <v>110</v>
      </c>
      <c r="C349" s="64"/>
      <c r="D349" s="76" t="s">
        <v>111</v>
      </c>
      <c r="E349" s="77" t="s">
        <v>335</v>
      </c>
      <c r="F349" s="78">
        <v>0</v>
      </c>
      <c r="G349" s="79">
        <v>0</v>
      </c>
      <c r="H349" s="79">
        <v>0</v>
      </c>
      <c r="I349" s="80">
        <v>0</v>
      </c>
      <c r="J349" s="80">
        <v>0</v>
      </c>
      <c r="K349" s="79">
        <v>0</v>
      </c>
    </row>
    <row r="350" spans="1:13" hidden="1">
      <c r="A350" s="74"/>
      <c r="B350" s="75"/>
      <c r="C350" s="64"/>
      <c r="E350" s="77" t="s">
        <v>336</v>
      </c>
      <c r="F350" s="78"/>
      <c r="G350" s="79"/>
      <c r="H350" s="79"/>
      <c r="I350" s="80"/>
      <c r="J350" s="80"/>
      <c r="K350" s="79"/>
    </row>
    <row r="351" spans="1:13" hidden="1">
      <c r="A351" s="74"/>
      <c r="B351" s="75"/>
      <c r="C351" s="64"/>
      <c r="E351" s="77" t="s">
        <v>338</v>
      </c>
      <c r="F351" s="78"/>
      <c r="G351" s="79"/>
      <c r="H351" s="79"/>
      <c r="I351" s="80"/>
      <c r="J351" s="80"/>
      <c r="K351" s="79"/>
    </row>
    <row r="352" spans="1:13" hidden="1">
      <c r="A352" s="74"/>
      <c r="B352" s="64"/>
      <c r="C352" s="64"/>
      <c r="F352" s="71"/>
      <c r="G352" s="72"/>
      <c r="H352" s="72"/>
      <c r="I352" s="73"/>
      <c r="J352" s="73"/>
      <c r="K352" s="72"/>
    </row>
    <row r="353" spans="1:11" hidden="1">
      <c r="A353" s="81"/>
      <c r="B353" s="65" t="s">
        <v>103</v>
      </c>
      <c r="C353" s="86" t="s">
        <v>114</v>
      </c>
      <c r="D353" s="65" t="s">
        <v>163</v>
      </c>
      <c r="E353" s="64" t="s">
        <v>335</v>
      </c>
      <c r="F353" s="82">
        <f t="shared" ref="F353:K353" si="30">+F341+F345+F349</f>
        <v>0</v>
      </c>
      <c r="G353" s="83">
        <f t="shared" si="30"/>
        <v>0</v>
      </c>
      <c r="H353" s="83">
        <f t="shared" si="30"/>
        <v>0</v>
      </c>
      <c r="I353" s="84">
        <f t="shared" si="30"/>
        <v>0</v>
      </c>
      <c r="J353" s="84">
        <f t="shared" si="30"/>
        <v>0</v>
      </c>
      <c r="K353" s="83">
        <f t="shared" si="30"/>
        <v>0</v>
      </c>
    </row>
    <row r="354" spans="1:11" hidden="1">
      <c r="A354" s="81"/>
      <c r="B354" s="65"/>
      <c r="C354" s="86"/>
      <c r="D354" s="65"/>
      <c r="E354" s="64" t="s">
        <v>336</v>
      </c>
      <c r="F354" s="82"/>
      <c r="G354" s="83"/>
      <c r="H354" s="83"/>
      <c r="I354" s="84"/>
      <c r="J354" s="84"/>
      <c r="K354" s="83"/>
    </row>
    <row r="355" spans="1:11" hidden="1">
      <c r="A355" s="81"/>
      <c r="B355" s="65"/>
      <c r="C355" s="65"/>
      <c r="D355" s="65"/>
      <c r="E355" s="64" t="s">
        <v>338</v>
      </c>
      <c r="F355" s="82"/>
      <c r="G355" s="83"/>
      <c r="H355" s="83"/>
      <c r="I355" s="84"/>
      <c r="J355" s="84"/>
      <c r="K355" s="83"/>
    </row>
    <row r="356" spans="1:11" hidden="1">
      <c r="A356" s="74"/>
      <c r="B356" s="64"/>
      <c r="C356" s="64"/>
      <c r="F356" s="71"/>
      <c r="G356" s="72"/>
      <c r="H356" s="72"/>
      <c r="I356" s="73"/>
      <c r="J356" s="73"/>
      <c r="K356" s="72"/>
    </row>
    <row r="357" spans="1:11" hidden="1">
      <c r="A357" s="69" t="s">
        <v>164</v>
      </c>
      <c r="B357" s="70" t="s">
        <v>97</v>
      </c>
      <c r="C357" s="86" t="s">
        <v>165</v>
      </c>
      <c r="D357" s="65" t="s">
        <v>166</v>
      </c>
      <c r="E357" s="64"/>
      <c r="G357" s="67"/>
      <c r="H357" s="67"/>
      <c r="I357" s="68"/>
      <c r="J357" s="68"/>
      <c r="K357" s="67"/>
    </row>
    <row r="358" spans="1:11" hidden="1">
      <c r="A358" s="74"/>
      <c r="B358" s="75" t="s">
        <v>99</v>
      </c>
      <c r="C358" s="64"/>
      <c r="D358" s="76" t="s">
        <v>100</v>
      </c>
      <c r="E358" s="77" t="s">
        <v>335</v>
      </c>
      <c r="F358" s="78">
        <v>0</v>
      </c>
      <c r="G358" s="79">
        <v>0</v>
      </c>
      <c r="H358" s="79">
        <v>0</v>
      </c>
      <c r="I358" s="80">
        <v>0</v>
      </c>
      <c r="J358" s="80">
        <v>0</v>
      </c>
      <c r="K358" s="79">
        <v>0</v>
      </c>
    </row>
    <row r="359" spans="1:11" hidden="1">
      <c r="A359" s="74"/>
      <c r="B359" s="64"/>
      <c r="C359" s="64"/>
      <c r="E359" s="77" t="s">
        <v>336</v>
      </c>
      <c r="F359" s="71"/>
      <c r="G359" s="72"/>
      <c r="H359" s="72"/>
      <c r="I359" s="73"/>
      <c r="J359" s="73"/>
      <c r="K359" s="72"/>
    </row>
    <row r="360" spans="1:11" hidden="1">
      <c r="A360" s="74"/>
      <c r="B360" s="64"/>
      <c r="C360" s="64"/>
      <c r="E360" s="77" t="s">
        <v>338</v>
      </c>
      <c r="F360" s="71"/>
      <c r="G360" s="72"/>
      <c r="H360" s="72"/>
      <c r="I360" s="73"/>
      <c r="J360" s="73"/>
      <c r="K360" s="72"/>
    </row>
    <row r="361" spans="1:11" hidden="1">
      <c r="A361" s="74"/>
      <c r="B361" s="64"/>
      <c r="C361" s="64"/>
      <c r="G361" s="67"/>
      <c r="H361" s="67"/>
      <c r="I361" s="68"/>
      <c r="J361" s="68"/>
      <c r="K361" s="67"/>
    </row>
    <row r="362" spans="1:11" hidden="1">
      <c r="A362" s="74"/>
      <c r="B362" s="75" t="s">
        <v>101</v>
      </c>
      <c r="C362" s="64"/>
      <c r="D362" s="76" t="s">
        <v>102</v>
      </c>
      <c r="E362" s="77" t="s">
        <v>335</v>
      </c>
      <c r="F362" s="78">
        <v>0</v>
      </c>
      <c r="G362" s="79">
        <v>0</v>
      </c>
      <c r="H362" s="79">
        <v>0</v>
      </c>
      <c r="I362" s="80">
        <v>0</v>
      </c>
      <c r="J362" s="80">
        <v>0</v>
      </c>
      <c r="K362" s="79">
        <v>0</v>
      </c>
    </row>
    <row r="363" spans="1:11" hidden="1">
      <c r="A363" s="74"/>
      <c r="B363" s="75"/>
      <c r="C363" s="64"/>
      <c r="E363" s="77" t="s">
        <v>336</v>
      </c>
      <c r="F363" s="78"/>
      <c r="G363" s="79"/>
      <c r="H363" s="79"/>
      <c r="I363" s="80"/>
      <c r="J363" s="80"/>
      <c r="K363" s="79"/>
    </row>
    <row r="364" spans="1:11" hidden="1">
      <c r="A364" s="74"/>
      <c r="B364" s="64"/>
      <c r="C364" s="64"/>
      <c r="E364" s="77" t="s">
        <v>338</v>
      </c>
      <c r="F364" s="71"/>
      <c r="G364" s="72"/>
      <c r="H364" s="72"/>
      <c r="I364" s="73"/>
      <c r="J364" s="73"/>
      <c r="K364" s="72"/>
    </row>
    <row r="365" spans="1:11" hidden="1">
      <c r="A365" s="74"/>
      <c r="B365" s="64"/>
      <c r="C365" s="64"/>
      <c r="G365" s="67"/>
      <c r="H365" s="67"/>
      <c r="I365" s="68"/>
      <c r="J365" s="68"/>
      <c r="K365" s="67"/>
    </row>
    <row r="366" spans="1:11" ht="144" hidden="1">
      <c r="A366" s="74"/>
      <c r="B366" s="75" t="s">
        <v>110</v>
      </c>
      <c r="C366" s="64"/>
      <c r="D366" s="76" t="s">
        <v>111</v>
      </c>
      <c r="E366" s="77" t="s">
        <v>335</v>
      </c>
      <c r="F366" s="78">
        <v>0</v>
      </c>
      <c r="G366" s="79">
        <v>0</v>
      </c>
      <c r="H366" s="79">
        <v>0</v>
      </c>
      <c r="I366" s="80">
        <v>0</v>
      </c>
      <c r="J366" s="80">
        <v>0</v>
      </c>
      <c r="K366" s="79">
        <v>0</v>
      </c>
    </row>
    <row r="367" spans="1:11" hidden="1">
      <c r="A367" s="74"/>
      <c r="B367" s="75"/>
      <c r="C367" s="64"/>
      <c r="E367" s="77" t="s">
        <v>336</v>
      </c>
      <c r="F367" s="78"/>
      <c r="G367" s="79"/>
      <c r="H367" s="79"/>
      <c r="I367" s="80"/>
      <c r="J367" s="80"/>
      <c r="K367" s="79"/>
    </row>
    <row r="368" spans="1:11" hidden="1">
      <c r="A368" s="74"/>
      <c r="B368" s="75"/>
      <c r="C368" s="64"/>
      <c r="E368" s="77" t="s">
        <v>338</v>
      </c>
      <c r="F368" s="78"/>
      <c r="G368" s="79"/>
      <c r="H368" s="79"/>
      <c r="I368" s="80"/>
      <c r="J368" s="80"/>
      <c r="K368" s="79"/>
    </row>
    <row r="369" spans="1:13" hidden="1">
      <c r="A369" s="74"/>
      <c r="B369" s="64"/>
      <c r="C369" s="64"/>
      <c r="F369" s="71"/>
      <c r="G369" s="72"/>
      <c r="H369" s="72"/>
      <c r="I369" s="73"/>
      <c r="J369" s="73"/>
      <c r="K369" s="72"/>
    </row>
    <row r="370" spans="1:13" s="65" customFormat="1" hidden="1">
      <c r="A370" s="74"/>
      <c r="B370" s="65" t="s">
        <v>103</v>
      </c>
      <c r="C370" s="86" t="s">
        <v>165</v>
      </c>
      <c r="D370" s="65" t="s">
        <v>166</v>
      </c>
      <c r="E370" s="64" t="s">
        <v>335</v>
      </c>
      <c r="F370" s="82">
        <f t="shared" ref="F370:K370" si="31">+F358+F362+F366</f>
        <v>0</v>
      </c>
      <c r="G370" s="83">
        <f t="shared" si="31"/>
        <v>0</v>
      </c>
      <c r="H370" s="83">
        <f t="shared" si="31"/>
        <v>0</v>
      </c>
      <c r="I370" s="84">
        <f t="shared" si="31"/>
        <v>0</v>
      </c>
      <c r="J370" s="84">
        <f t="shared" si="31"/>
        <v>0</v>
      </c>
      <c r="K370" s="83">
        <f t="shared" si="31"/>
        <v>0</v>
      </c>
      <c r="L370" s="85"/>
      <c r="M370" s="85"/>
    </row>
    <row r="371" spans="1:13" s="65" customFormat="1" hidden="1">
      <c r="A371" s="74"/>
      <c r="C371" s="86"/>
      <c r="E371" s="64" t="s">
        <v>336</v>
      </c>
      <c r="F371" s="82"/>
      <c r="G371" s="83"/>
      <c r="H371" s="83"/>
      <c r="I371" s="84"/>
      <c r="J371" s="84"/>
      <c r="K371" s="83"/>
      <c r="L371" s="85"/>
      <c r="M371" s="85"/>
    </row>
    <row r="372" spans="1:13" s="65" customFormat="1" hidden="1">
      <c r="A372" s="133"/>
      <c r="B372" s="76"/>
      <c r="C372" s="76"/>
      <c r="D372" s="76"/>
      <c r="E372" s="64" t="s">
        <v>338</v>
      </c>
      <c r="F372" s="66"/>
      <c r="G372" s="67"/>
      <c r="H372" s="67"/>
      <c r="I372" s="68"/>
      <c r="J372" s="68"/>
      <c r="K372" s="67"/>
      <c r="L372" s="85"/>
      <c r="M372" s="85"/>
    </row>
    <row r="373" spans="1:13" hidden="1">
      <c r="A373" s="74"/>
      <c r="B373" s="76"/>
      <c r="C373" s="76"/>
      <c r="G373" s="67"/>
      <c r="H373" s="67"/>
      <c r="I373" s="68"/>
      <c r="J373" s="68"/>
      <c r="K373" s="67"/>
    </row>
    <row r="374" spans="1:13" hidden="1">
      <c r="A374" s="69" t="s">
        <v>167</v>
      </c>
      <c r="B374" s="70" t="s">
        <v>97</v>
      </c>
      <c r="C374" s="86" t="s">
        <v>168</v>
      </c>
      <c r="D374" s="65" t="s">
        <v>169</v>
      </c>
      <c r="E374" s="64"/>
      <c r="G374" s="67"/>
      <c r="H374" s="67"/>
      <c r="I374" s="68"/>
      <c r="J374" s="68"/>
      <c r="K374" s="67"/>
    </row>
    <row r="375" spans="1:13" s="75" customFormat="1" hidden="1">
      <c r="A375" s="74"/>
      <c r="B375" s="75" t="s">
        <v>99</v>
      </c>
      <c r="C375" s="64"/>
      <c r="D375" s="76" t="s">
        <v>100</v>
      </c>
      <c r="E375" s="77" t="s">
        <v>335</v>
      </c>
      <c r="F375" s="78">
        <v>0</v>
      </c>
      <c r="G375" s="79">
        <v>0</v>
      </c>
      <c r="H375" s="79">
        <v>0</v>
      </c>
      <c r="I375" s="80">
        <v>0</v>
      </c>
      <c r="J375" s="80">
        <v>0</v>
      </c>
      <c r="K375" s="79">
        <v>0</v>
      </c>
      <c r="L375" s="99"/>
      <c r="M375" s="99"/>
    </row>
    <row r="376" spans="1:13" s="75" customFormat="1" hidden="1">
      <c r="A376" s="74"/>
      <c r="C376" s="64"/>
      <c r="D376" s="76"/>
      <c r="E376" s="77" t="s">
        <v>336</v>
      </c>
      <c r="F376" s="78"/>
      <c r="G376" s="79"/>
      <c r="H376" s="79"/>
      <c r="I376" s="80"/>
      <c r="J376" s="80"/>
      <c r="K376" s="79"/>
      <c r="L376" s="99"/>
      <c r="M376" s="99"/>
    </row>
    <row r="377" spans="1:13" s="75" customFormat="1" hidden="1">
      <c r="A377" s="74"/>
      <c r="C377" s="64"/>
      <c r="D377" s="76"/>
      <c r="E377" s="77" t="s">
        <v>338</v>
      </c>
      <c r="F377" s="78"/>
      <c r="G377" s="79"/>
      <c r="H377" s="79"/>
      <c r="I377" s="80"/>
      <c r="J377" s="80"/>
      <c r="K377" s="79"/>
      <c r="L377" s="99"/>
      <c r="M377" s="99"/>
    </row>
    <row r="378" spans="1:13" s="75" customFormat="1" hidden="1">
      <c r="A378" s="74"/>
      <c r="B378" s="64"/>
      <c r="C378" s="64"/>
      <c r="D378" s="76"/>
      <c r="E378" s="77"/>
      <c r="F378" s="71"/>
      <c r="G378" s="72"/>
      <c r="H378" s="72"/>
      <c r="I378" s="73"/>
      <c r="J378" s="73"/>
      <c r="K378" s="72"/>
      <c r="L378" s="99"/>
      <c r="M378" s="99"/>
    </row>
    <row r="379" spans="1:13" s="75" customFormat="1" hidden="1">
      <c r="A379" s="74"/>
      <c r="B379" s="75" t="s">
        <v>101</v>
      </c>
      <c r="C379" s="64"/>
      <c r="D379" s="76" t="s">
        <v>102</v>
      </c>
      <c r="E379" s="77" t="s">
        <v>335</v>
      </c>
      <c r="F379" s="78">
        <v>0</v>
      </c>
      <c r="G379" s="79">
        <v>0</v>
      </c>
      <c r="H379" s="79">
        <v>0</v>
      </c>
      <c r="I379" s="80">
        <v>0</v>
      </c>
      <c r="J379" s="80">
        <v>0</v>
      </c>
      <c r="K379" s="79">
        <v>0</v>
      </c>
      <c r="L379" s="99"/>
      <c r="M379" s="99"/>
    </row>
    <row r="380" spans="1:13" s="75" customFormat="1" hidden="1">
      <c r="A380" s="74"/>
      <c r="B380" s="64"/>
      <c r="C380" s="64"/>
      <c r="D380" s="76"/>
      <c r="E380" s="77" t="s">
        <v>336</v>
      </c>
      <c r="F380" s="71"/>
      <c r="G380" s="72"/>
      <c r="H380" s="72"/>
      <c r="I380" s="73"/>
      <c r="J380" s="73"/>
      <c r="K380" s="72"/>
      <c r="L380" s="99"/>
      <c r="M380" s="99"/>
    </row>
    <row r="381" spans="1:13" s="75" customFormat="1" hidden="1">
      <c r="A381" s="74"/>
      <c r="B381" s="64"/>
      <c r="C381" s="64"/>
      <c r="D381" s="76"/>
      <c r="E381" s="77" t="s">
        <v>338</v>
      </c>
      <c r="F381" s="71"/>
      <c r="G381" s="72"/>
      <c r="H381" s="72"/>
      <c r="I381" s="73"/>
      <c r="J381" s="73"/>
      <c r="K381" s="72"/>
      <c r="L381" s="99"/>
      <c r="M381" s="99"/>
    </row>
    <row r="382" spans="1:13" s="75" customFormat="1" hidden="1">
      <c r="A382" s="100"/>
      <c r="B382" s="90"/>
      <c r="C382" s="90"/>
      <c r="D382" s="101"/>
      <c r="E382" s="102"/>
      <c r="F382" s="129"/>
      <c r="G382" s="130"/>
      <c r="H382" s="130"/>
      <c r="I382" s="131"/>
      <c r="J382" s="131"/>
      <c r="K382" s="130"/>
      <c r="L382" s="99"/>
      <c r="M382" s="99"/>
    </row>
    <row r="383" spans="1:13" ht="144" hidden="1">
      <c r="A383" s="74"/>
      <c r="B383" s="75" t="s">
        <v>110</v>
      </c>
      <c r="C383" s="64"/>
      <c r="D383" s="76" t="s">
        <v>111</v>
      </c>
      <c r="E383" s="77" t="s">
        <v>335</v>
      </c>
      <c r="F383" s="78">
        <v>0</v>
      </c>
      <c r="G383" s="79">
        <v>0</v>
      </c>
      <c r="H383" s="79">
        <v>0</v>
      </c>
      <c r="I383" s="80">
        <v>0</v>
      </c>
      <c r="J383" s="80">
        <v>0</v>
      </c>
      <c r="K383" s="79">
        <v>0</v>
      </c>
    </row>
    <row r="384" spans="1:13" hidden="1">
      <c r="A384" s="74"/>
      <c r="B384" s="75"/>
      <c r="C384" s="64"/>
      <c r="E384" s="77" t="s">
        <v>336</v>
      </c>
      <c r="F384" s="78"/>
      <c r="G384" s="79"/>
      <c r="H384" s="79"/>
      <c r="I384" s="80"/>
      <c r="J384" s="80"/>
      <c r="K384" s="79"/>
    </row>
    <row r="385" spans="1:13" hidden="1">
      <c r="A385" s="74"/>
      <c r="B385" s="75"/>
      <c r="C385" s="64"/>
      <c r="E385" s="77" t="s">
        <v>338</v>
      </c>
      <c r="F385" s="78"/>
      <c r="G385" s="79"/>
      <c r="H385" s="79"/>
      <c r="I385" s="80"/>
      <c r="J385" s="80"/>
      <c r="K385" s="79"/>
    </row>
    <row r="386" spans="1:13" hidden="1">
      <c r="A386" s="74"/>
      <c r="B386" s="64"/>
      <c r="C386" s="64"/>
      <c r="F386" s="71"/>
      <c r="G386" s="72"/>
      <c r="H386" s="72"/>
      <c r="I386" s="73"/>
      <c r="J386" s="73"/>
      <c r="K386" s="72"/>
    </row>
    <row r="387" spans="1:13" s="65" customFormat="1" hidden="1">
      <c r="A387" s="81"/>
      <c r="B387" s="65" t="s">
        <v>103</v>
      </c>
      <c r="C387" s="86" t="s">
        <v>168</v>
      </c>
      <c r="D387" s="65" t="s">
        <v>169</v>
      </c>
      <c r="E387" s="64" t="s">
        <v>335</v>
      </c>
      <c r="F387" s="82">
        <f t="shared" ref="F387:K387" si="32">+F375+F379+F383</f>
        <v>0</v>
      </c>
      <c r="G387" s="83">
        <f t="shared" si="32"/>
        <v>0</v>
      </c>
      <c r="H387" s="83">
        <f t="shared" si="32"/>
        <v>0</v>
      </c>
      <c r="I387" s="84">
        <f t="shared" si="32"/>
        <v>0</v>
      </c>
      <c r="J387" s="84">
        <f t="shared" si="32"/>
        <v>0</v>
      </c>
      <c r="K387" s="83">
        <f t="shared" si="32"/>
        <v>0</v>
      </c>
      <c r="L387" s="85"/>
      <c r="M387" s="85"/>
    </row>
    <row r="388" spans="1:13" s="65" customFormat="1" hidden="1">
      <c r="A388" s="81"/>
      <c r="E388" s="64" t="s">
        <v>336</v>
      </c>
      <c r="F388" s="82"/>
      <c r="G388" s="83"/>
      <c r="H388" s="83"/>
      <c r="I388" s="84"/>
      <c r="J388" s="84"/>
      <c r="K388" s="83"/>
      <c r="L388" s="85"/>
      <c r="M388" s="85"/>
    </row>
    <row r="389" spans="1:13" s="65" customFormat="1" hidden="1">
      <c r="A389" s="81"/>
      <c r="E389" s="64" t="s">
        <v>338</v>
      </c>
      <c r="F389" s="82"/>
      <c r="G389" s="83"/>
      <c r="H389" s="83"/>
      <c r="I389" s="84"/>
      <c r="J389" s="84"/>
      <c r="K389" s="83"/>
      <c r="L389" s="85"/>
      <c r="M389" s="85"/>
    </row>
    <row r="390" spans="1:13" s="75" customFormat="1" hidden="1">
      <c r="A390" s="81"/>
      <c r="B390" s="65"/>
      <c r="C390" s="65"/>
      <c r="D390" s="65"/>
      <c r="E390" s="64"/>
      <c r="F390" s="82"/>
      <c r="G390" s="83"/>
      <c r="H390" s="83"/>
      <c r="I390" s="84"/>
      <c r="J390" s="84"/>
      <c r="K390" s="83"/>
      <c r="L390" s="99"/>
      <c r="M390" s="99"/>
    </row>
    <row r="391" spans="1:13" s="75" customFormat="1" hidden="1">
      <c r="A391" s="69" t="s">
        <v>170</v>
      </c>
      <c r="B391" s="70" t="s">
        <v>97</v>
      </c>
      <c r="C391" s="86" t="s">
        <v>171</v>
      </c>
      <c r="D391" s="65" t="s">
        <v>172</v>
      </c>
      <c r="E391" s="64"/>
      <c r="F391" s="71"/>
      <c r="G391" s="72"/>
      <c r="H391" s="72"/>
      <c r="I391" s="73"/>
      <c r="J391" s="73"/>
      <c r="K391" s="72"/>
      <c r="L391" s="99"/>
      <c r="M391" s="99"/>
    </row>
    <row r="392" spans="1:13" s="75" customFormat="1" hidden="1">
      <c r="A392" s="74"/>
      <c r="B392" s="75" t="s">
        <v>99</v>
      </c>
      <c r="C392" s="64"/>
      <c r="D392" s="76" t="s">
        <v>100</v>
      </c>
      <c r="E392" s="77" t="s">
        <v>335</v>
      </c>
      <c r="F392" s="78">
        <v>0</v>
      </c>
      <c r="G392" s="79">
        <v>0</v>
      </c>
      <c r="H392" s="79">
        <v>0</v>
      </c>
      <c r="I392" s="80">
        <v>0</v>
      </c>
      <c r="J392" s="80">
        <v>0</v>
      </c>
      <c r="K392" s="79">
        <v>0</v>
      </c>
      <c r="L392" s="99"/>
      <c r="M392" s="99"/>
    </row>
    <row r="393" spans="1:13" s="75" customFormat="1" hidden="1">
      <c r="A393" s="74"/>
      <c r="B393" s="64"/>
      <c r="C393" s="64"/>
      <c r="D393" s="76"/>
      <c r="E393" s="77" t="s">
        <v>336</v>
      </c>
      <c r="F393" s="71"/>
      <c r="G393" s="72"/>
      <c r="H393" s="72"/>
      <c r="I393" s="73"/>
      <c r="J393" s="73"/>
      <c r="K393" s="72"/>
      <c r="L393" s="99"/>
      <c r="M393" s="99"/>
    </row>
    <row r="394" spans="1:13" s="75" customFormat="1" hidden="1">
      <c r="A394" s="74"/>
      <c r="B394" s="64"/>
      <c r="C394" s="64"/>
      <c r="D394" s="76"/>
      <c r="E394" s="77" t="s">
        <v>338</v>
      </c>
      <c r="F394" s="71"/>
      <c r="G394" s="72"/>
      <c r="H394" s="72"/>
      <c r="I394" s="73"/>
      <c r="J394" s="73"/>
      <c r="K394" s="72"/>
      <c r="L394" s="99"/>
      <c r="M394" s="99"/>
    </row>
    <row r="395" spans="1:13" s="75" customFormat="1" hidden="1">
      <c r="A395" s="74"/>
      <c r="B395" s="64"/>
      <c r="C395" s="64"/>
      <c r="D395" s="76"/>
      <c r="E395" s="77"/>
      <c r="F395" s="71"/>
      <c r="G395" s="72"/>
      <c r="H395" s="72"/>
      <c r="I395" s="73"/>
      <c r="J395" s="73"/>
      <c r="K395" s="72"/>
      <c r="L395" s="99"/>
      <c r="M395" s="99"/>
    </row>
    <row r="396" spans="1:13" s="75" customFormat="1" hidden="1">
      <c r="A396" s="74"/>
      <c r="B396" s="75" t="s">
        <v>101</v>
      </c>
      <c r="C396" s="64"/>
      <c r="D396" s="76" t="s">
        <v>102</v>
      </c>
      <c r="E396" s="77" t="s">
        <v>335</v>
      </c>
      <c r="F396" s="78">
        <v>0</v>
      </c>
      <c r="G396" s="79">
        <v>0</v>
      </c>
      <c r="H396" s="79">
        <v>0</v>
      </c>
      <c r="I396" s="80">
        <v>0</v>
      </c>
      <c r="J396" s="80">
        <v>0</v>
      </c>
      <c r="K396" s="79">
        <v>0</v>
      </c>
      <c r="L396" s="99"/>
      <c r="M396" s="99"/>
    </row>
    <row r="397" spans="1:13" s="75" customFormat="1" hidden="1">
      <c r="A397" s="74"/>
      <c r="B397" s="64"/>
      <c r="C397" s="64"/>
      <c r="D397" s="76"/>
      <c r="E397" s="77" t="s">
        <v>336</v>
      </c>
      <c r="F397" s="71"/>
      <c r="G397" s="72"/>
      <c r="H397" s="72"/>
      <c r="I397" s="73"/>
      <c r="J397" s="73"/>
      <c r="K397" s="72"/>
      <c r="L397" s="99"/>
      <c r="M397" s="99"/>
    </row>
    <row r="398" spans="1:13" s="75" customFormat="1" hidden="1">
      <c r="A398" s="74"/>
      <c r="B398" s="64"/>
      <c r="C398" s="64"/>
      <c r="D398" s="76"/>
      <c r="E398" s="77" t="s">
        <v>338</v>
      </c>
      <c r="F398" s="71"/>
      <c r="G398" s="72"/>
      <c r="H398" s="72"/>
      <c r="I398" s="73"/>
      <c r="J398" s="73"/>
      <c r="K398" s="72"/>
      <c r="L398" s="99"/>
      <c r="M398" s="99"/>
    </row>
    <row r="399" spans="1:13" hidden="1">
      <c r="A399" s="74"/>
      <c r="B399" s="64"/>
      <c r="C399" s="64"/>
      <c r="G399" s="67"/>
      <c r="H399" s="67"/>
      <c r="I399" s="68"/>
      <c r="J399" s="68"/>
      <c r="K399" s="67"/>
    </row>
    <row r="400" spans="1:13" ht="144" hidden="1">
      <c r="A400" s="74"/>
      <c r="B400" s="75" t="s">
        <v>110</v>
      </c>
      <c r="C400" s="64"/>
      <c r="D400" s="76" t="s">
        <v>111</v>
      </c>
      <c r="E400" s="77" t="s">
        <v>335</v>
      </c>
      <c r="F400" s="78">
        <v>0</v>
      </c>
      <c r="G400" s="79">
        <v>0</v>
      </c>
      <c r="H400" s="79">
        <v>0</v>
      </c>
      <c r="I400" s="80">
        <v>0</v>
      </c>
      <c r="J400" s="80">
        <v>0</v>
      </c>
      <c r="K400" s="79">
        <v>0</v>
      </c>
    </row>
    <row r="401" spans="1:13" hidden="1">
      <c r="A401" s="74"/>
      <c r="B401" s="75"/>
      <c r="C401" s="64"/>
      <c r="E401" s="77" t="s">
        <v>336</v>
      </c>
      <c r="F401" s="78"/>
      <c r="G401" s="79"/>
      <c r="H401" s="79"/>
      <c r="I401" s="80"/>
      <c r="J401" s="80"/>
      <c r="K401" s="79"/>
    </row>
    <row r="402" spans="1:13" hidden="1">
      <c r="A402" s="74"/>
      <c r="B402" s="64"/>
      <c r="C402" s="64"/>
      <c r="E402" s="77" t="s">
        <v>338</v>
      </c>
      <c r="F402" s="71"/>
      <c r="G402" s="72"/>
      <c r="H402" s="72"/>
      <c r="I402" s="73"/>
      <c r="J402" s="73"/>
      <c r="K402" s="72"/>
    </row>
    <row r="403" spans="1:13" s="65" customFormat="1" hidden="1">
      <c r="A403" s="81"/>
      <c r="B403" s="65" t="s">
        <v>103</v>
      </c>
      <c r="C403" s="86" t="s">
        <v>171</v>
      </c>
      <c r="D403" s="65" t="s">
        <v>172</v>
      </c>
      <c r="E403" s="64" t="s">
        <v>335</v>
      </c>
      <c r="F403" s="82">
        <f t="shared" ref="F403:K403" si="33">+F392+F396+F400</f>
        <v>0</v>
      </c>
      <c r="G403" s="83">
        <f t="shared" si="33"/>
        <v>0</v>
      </c>
      <c r="H403" s="83">
        <f t="shared" si="33"/>
        <v>0</v>
      </c>
      <c r="I403" s="84">
        <f t="shared" si="33"/>
        <v>0</v>
      </c>
      <c r="J403" s="84">
        <f t="shared" si="33"/>
        <v>0</v>
      </c>
      <c r="K403" s="83">
        <f t="shared" si="33"/>
        <v>0</v>
      </c>
      <c r="L403" s="85"/>
      <c r="M403" s="85"/>
    </row>
    <row r="404" spans="1:13" s="65" customFormat="1" hidden="1">
      <c r="A404" s="81"/>
      <c r="C404" s="86"/>
      <c r="E404" s="64" t="s">
        <v>336</v>
      </c>
      <c r="F404" s="82"/>
      <c r="G404" s="83"/>
      <c r="H404" s="83"/>
      <c r="I404" s="84"/>
      <c r="J404" s="84"/>
      <c r="K404" s="83"/>
      <c r="L404" s="85"/>
      <c r="M404" s="85"/>
    </row>
    <row r="405" spans="1:13" s="65" customFormat="1" hidden="1">
      <c r="A405" s="81"/>
      <c r="E405" s="64" t="s">
        <v>338</v>
      </c>
      <c r="F405" s="82"/>
      <c r="G405" s="83"/>
      <c r="H405" s="83"/>
      <c r="I405" s="84"/>
      <c r="J405" s="84"/>
      <c r="K405" s="83"/>
      <c r="L405" s="85"/>
      <c r="M405" s="85"/>
    </row>
    <row r="406" spans="1:13" s="75" customFormat="1" hidden="1">
      <c r="A406" s="74"/>
      <c r="B406" s="64"/>
      <c r="C406" s="64"/>
      <c r="D406" s="65"/>
      <c r="E406" s="64"/>
      <c r="F406" s="71"/>
      <c r="G406" s="72"/>
      <c r="H406" s="72"/>
      <c r="I406" s="73"/>
      <c r="J406" s="73"/>
      <c r="K406" s="72"/>
      <c r="L406" s="99"/>
      <c r="M406" s="99"/>
    </row>
    <row r="407" spans="1:13" s="75" customFormat="1" hidden="1">
      <c r="A407" s="69" t="s">
        <v>173</v>
      </c>
      <c r="B407" s="70" t="s">
        <v>97</v>
      </c>
      <c r="C407" s="86" t="s">
        <v>126</v>
      </c>
      <c r="D407" s="413" t="s">
        <v>353</v>
      </c>
      <c r="E407" s="413"/>
      <c r="F407" s="413"/>
      <c r="G407" s="67"/>
      <c r="H407" s="67"/>
      <c r="I407" s="68"/>
      <c r="J407" s="68"/>
      <c r="K407" s="67"/>
      <c r="L407" s="99"/>
      <c r="M407" s="99"/>
    </row>
    <row r="408" spans="1:13" s="75" customFormat="1" hidden="1">
      <c r="A408" s="74"/>
      <c r="B408" s="75" t="s">
        <v>99</v>
      </c>
      <c r="C408" s="64"/>
      <c r="D408" s="76" t="s">
        <v>100</v>
      </c>
      <c r="E408" s="77" t="s">
        <v>335</v>
      </c>
      <c r="F408" s="78">
        <v>0</v>
      </c>
      <c r="G408" s="79">
        <v>0</v>
      </c>
      <c r="H408" s="79">
        <v>0</v>
      </c>
      <c r="I408" s="80">
        <v>0</v>
      </c>
      <c r="J408" s="80">
        <v>0</v>
      </c>
      <c r="K408" s="79">
        <v>0</v>
      </c>
      <c r="L408" s="99"/>
      <c r="M408" s="99"/>
    </row>
    <row r="409" spans="1:13" s="75" customFormat="1" hidden="1">
      <c r="A409" s="74"/>
      <c r="B409" s="64"/>
      <c r="C409" s="64"/>
      <c r="D409" s="76"/>
      <c r="E409" s="77" t="s">
        <v>336</v>
      </c>
      <c r="F409" s="71"/>
      <c r="G409" s="72"/>
      <c r="H409" s="72"/>
      <c r="I409" s="73"/>
      <c r="J409" s="73"/>
      <c r="K409" s="72"/>
      <c r="L409" s="99"/>
      <c r="M409" s="99"/>
    </row>
    <row r="410" spans="1:13" s="75" customFormat="1" hidden="1">
      <c r="A410" s="74"/>
      <c r="B410" s="64"/>
      <c r="C410" s="64"/>
      <c r="D410" s="76"/>
      <c r="E410" s="77" t="s">
        <v>338</v>
      </c>
      <c r="F410" s="71"/>
      <c r="G410" s="72"/>
      <c r="H410" s="72"/>
      <c r="I410" s="73"/>
      <c r="J410" s="73"/>
      <c r="K410" s="72"/>
      <c r="L410" s="99"/>
      <c r="M410" s="99"/>
    </row>
    <row r="411" spans="1:13" s="75" customFormat="1" hidden="1">
      <c r="A411" s="74"/>
      <c r="B411" s="64"/>
      <c r="C411" s="64"/>
      <c r="D411" s="76"/>
      <c r="E411" s="77"/>
      <c r="F411" s="71"/>
      <c r="G411" s="72"/>
      <c r="H411" s="72"/>
      <c r="I411" s="73"/>
      <c r="J411" s="73"/>
      <c r="K411" s="72"/>
      <c r="L411" s="99"/>
      <c r="M411" s="99"/>
    </row>
    <row r="412" spans="1:13" s="75" customFormat="1" hidden="1">
      <c r="A412" s="74"/>
      <c r="B412" s="75" t="s">
        <v>101</v>
      </c>
      <c r="C412" s="64"/>
      <c r="D412" s="76" t="s">
        <v>102</v>
      </c>
      <c r="E412" s="77" t="s">
        <v>335</v>
      </c>
      <c r="F412" s="78">
        <v>0</v>
      </c>
      <c r="G412" s="79">
        <v>0</v>
      </c>
      <c r="H412" s="79">
        <v>0</v>
      </c>
      <c r="I412" s="80">
        <v>0</v>
      </c>
      <c r="J412" s="80">
        <v>0</v>
      </c>
      <c r="K412" s="79">
        <v>0</v>
      </c>
      <c r="L412" s="99"/>
      <c r="M412" s="99"/>
    </row>
    <row r="413" spans="1:13" s="75" customFormat="1" hidden="1">
      <c r="A413" s="74"/>
      <c r="B413" s="64"/>
      <c r="C413" s="64"/>
      <c r="D413" s="76"/>
      <c r="E413" s="77" t="s">
        <v>336</v>
      </c>
      <c r="F413" s="71"/>
      <c r="G413" s="72"/>
      <c r="H413" s="72"/>
      <c r="I413" s="73"/>
      <c r="J413" s="73"/>
      <c r="K413" s="72"/>
      <c r="L413" s="99"/>
      <c r="M413" s="99"/>
    </row>
    <row r="414" spans="1:13" s="75" customFormat="1" hidden="1">
      <c r="A414" s="74"/>
      <c r="B414" s="64"/>
      <c r="C414" s="64"/>
      <c r="D414" s="76"/>
      <c r="E414" s="77" t="s">
        <v>338</v>
      </c>
      <c r="F414" s="71"/>
      <c r="G414" s="72"/>
      <c r="H414" s="72"/>
      <c r="I414" s="73"/>
      <c r="J414" s="73"/>
      <c r="K414" s="72"/>
      <c r="L414" s="99"/>
      <c r="M414" s="99"/>
    </row>
    <row r="415" spans="1:13" s="75" customFormat="1" hidden="1">
      <c r="A415" s="74"/>
      <c r="B415" s="64"/>
      <c r="C415" s="64"/>
      <c r="D415" s="76"/>
      <c r="E415" s="77"/>
      <c r="F415" s="71"/>
      <c r="G415" s="72"/>
      <c r="H415" s="72"/>
      <c r="I415" s="73"/>
      <c r="J415" s="73"/>
      <c r="K415" s="72"/>
      <c r="L415" s="99"/>
      <c r="M415" s="99"/>
    </row>
    <row r="416" spans="1:13" s="75" customFormat="1" ht="144" hidden="1">
      <c r="A416" s="74"/>
      <c r="B416" s="75" t="s">
        <v>110</v>
      </c>
      <c r="C416" s="64"/>
      <c r="D416" s="76" t="s">
        <v>111</v>
      </c>
      <c r="E416" s="77" t="s">
        <v>335</v>
      </c>
      <c r="F416" s="78">
        <v>0</v>
      </c>
      <c r="G416" s="79">
        <v>0</v>
      </c>
      <c r="H416" s="79">
        <v>0</v>
      </c>
      <c r="I416" s="80">
        <v>0</v>
      </c>
      <c r="J416" s="80">
        <v>0</v>
      </c>
      <c r="K416" s="79">
        <v>0</v>
      </c>
      <c r="L416" s="99"/>
      <c r="M416" s="99"/>
    </row>
    <row r="417" spans="1:13" s="75" customFormat="1" hidden="1">
      <c r="A417" s="74"/>
      <c r="B417" s="64"/>
      <c r="C417" s="64"/>
      <c r="D417" s="76"/>
      <c r="E417" s="77" t="s">
        <v>336</v>
      </c>
      <c r="F417" s="71"/>
      <c r="G417" s="72"/>
      <c r="H417" s="72"/>
      <c r="I417" s="73"/>
      <c r="J417" s="73"/>
      <c r="K417" s="72"/>
      <c r="L417" s="99"/>
      <c r="M417" s="99"/>
    </row>
    <row r="418" spans="1:13" s="75" customFormat="1" hidden="1">
      <c r="A418" s="74"/>
      <c r="B418" s="64"/>
      <c r="C418" s="64"/>
      <c r="D418" s="76"/>
      <c r="E418" s="77" t="s">
        <v>338</v>
      </c>
      <c r="F418" s="71"/>
      <c r="G418" s="72"/>
      <c r="H418" s="72"/>
      <c r="I418" s="73"/>
      <c r="J418" s="73"/>
      <c r="K418" s="72"/>
      <c r="L418" s="99"/>
      <c r="M418" s="99"/>
    </row>
    <row r="419" spans="1:13" s="75" customFormat="1" hidden="1">
      <c r="A419" s="74"/>
      <c r="B419" s="64"/>
      <c r="C419" s="64"/>
      <c r="D419" s="76"/>
      <c r="E419" s="77"/>
      <c r="F419" s="71"/>
      <c r="G419" s="72"/>
      <c r="H419" s="72"/>
      <c r="I419" s="73"/>
      <c r="J419" s="73"/>
      <c r="K419" s="72"/>
      <c r="L419" s="99"/>
      <c r="M419" s="99"/>
    </row>
    <row r="420" spans="1:13" s="75" customFormat="1" ht="216" hidden="1">
      <c r="A420" s="81"/>
      <c r="B420" s="65" t="s">
        <v>103</v>
      </c>
      <c r="C420" s="86" t="s">
        <v>126</v>
      </c>
      <c r="D420" s="65" t="s">
        <v>174</v>
      </c>
      <c r="E420" s="64" t="s">
        <v>335</v>
      </c>
      <c r="F420" s="82">
        <f t="shared" ref="F420:K420" si="34">+F408+F412+F416</f>
        <v>0</v>
      </c>
      <c r="G420" s="83">
        <f t="shared" si="34"/>
        <v>0</v>
      </c>
      <c r="H420" s="83">
        <f t="shared" si="34"/>
        <v>0</v>
      </c>
      <c r="I420" s="84">
        <f t="shared" si="34"/>
        <v>0</v>
      </c>
      <c r="J420" s="84">
        <f t="shared" si="34"/>
        <v>0</v>
      </c>
      <c r="K420" s="83">
        <f t="shared" si="34"/>
        <v>0</v>
      </c>
      <c r="L420" s="99"/>
      <c r="M420" s="99"/>
    </row>
    <row r="421" spans="1:13" s="75" customFormat="1" hidden="1">
      <c r="A421" s="81"/>
      <c r="B421" s="65"/>
      <c r="C421" s="86"/>
      <c r="D421" s="65"/>
      <c r="E421" s="64" t="s">
        <v>336</v>
      </c>
      <c r="F421" s="82"/>
      <c r="G421" s="83"/>
      <c r="H421" s="83"/>
      <c r="I421" s="84"/>
      <c r="J421" s="84"/>
      <c r="K421" s="83"/>
      <c r="L421" s="99"/>
      <c r="M421" s="99"/>
    </row>
    <row r="422" spans="1:13" s="75" customFormat="1" hidden="1">
      <c r="A422" s="81"/>
      <c r="B422" s="65"/>
      <c r="C422" s="86"/>
      <c r="D422" s="65"/>
      <c r="E422" s="64" t="s">
        <v>338</v>
      </c>
      <c r="F422" s="82"/>
      <c r="G422" s="83"/>
      <c r="H422" s="83"/>
      <c r="I422" s="84"/>
      <c r="J422" s="84"/>
      <c r="K422" s="83"/>
      <c r="L422" s="99"/>
      <c r="M422" s="99"/>
    </row>
    <row r="423" spans="1:13" s="75" customFormat="1" hidden="1">
      <c r="A423" s="81"/>
      <c r="B423" s="65"/>
      <c r="C423" s="65"/>
      <c r="D423" s="65"/>
      <c r="E423" s="64"/>
      <c r="F423" s="82"/>
      <c r="G423" s="83"/>
      <c r="H423" s="83"/>
      <c r="I423" s="84"/>
      <c r="J423" s="84"/>
      <c r="K423" s="83"/>
      <c r="L423" s="99"/>
      <c r="M423" s="99"/>
    </row>
    <row r="424" spans="1:13" s="75" customFormat="1" hidden="1">
      <c r="A424" s="442"/>
      <c r="B424" s="443"/>
      <c r="C424" s="106"/>
      <c r="D424" s="107"/>
      <c r="E424" s="108"/>
      <c r="F424" s="134"/>
      <c r="G424" s="94"/>
      <c r="H424" s="94"/>
      <c r="I424" s="95"/>
      <c r="J424" s="95"/>
      <c r="K424" s="94"/>
      <c r="L424" s="99"/>
      <c r="M424" s="99"/>
    </row>
    <row r="425" spans="1:13" s="75" customFormat="1" hidden="1">
      <c r="A425" s="411" t="s">
        <v>175</v>
      </c>
      <c r="B425" s="412"/>
      <c r="C425" s="412"/>
      <c r="D425" s="115" t="s">
        <v>156</v>
      </c>
      <c r="E425" s="64" t="s">
        <v>335</v>
      </c>
      <c r="F425" s="82">
        <f t="shared" ref="F425:K425" si="35">+F420+F403+F387+F353+F337+F320+F303+F370</f>
        <v>0</v>
      </c>
      <c r="G425" s="83">
        <f t="shared" si="35"/>
        <v>0</v>
      </c>
      <c r="H425" s="83">
        <f t="shared" si="35"/>
        <v>0</v>
      </c>
      <c r="I425" s="84">
        <f t="shared" si="35"/>
        <v>0</v>
      </c>
      <c r="J425" s="84">
        <f t="shared" si="35"/>
        <v>0</v>
      </c>
      <c r="K425" s="83">
        <f t="shared" si="35"/>
        <v>0</v>
      </c>
      <c r="L425" s="99"/>
      <c r="M425" s="99"/>
    </row>
    <row r="426" spans="1:13" s="75" customFormat="1" hidden="1">
      <c r="A426" s="113"/>
      <c r="B426" s="114"/>
      <c r="C426" s="114"/>
      <c r="D426" s="115"/>
      <c r="E426" s="64" t="s">
        <v>336</v>
      </c>
      <c r="F426" s="118"/>
      <c r="G426" s="119"/>
      <c r="H426" s="119"/>
      <c r="I426" s="120"/>
      <c r="J426" s="120"/>
      <c r="K426" s="119"/>
      <c r="L426" s="99"/>
      <c r="M426" s="99"/>
    </row>
    <row r="427" spans="1:13" s="75" customFormat="1" hidden="1">
      <c r="A427" s="117"/>
      <c r="B427" s="86"/>
      <c r="C427" s="64"/>
      <c r="D427" s="65"/>
      <c r="E427" s="64" t="s">
        <v>338</v>
      </c>
      <c r="F427" s="118"/>
      <c r="G427" s="119"/>
      <c r="H427" s="119"/>
      <c r="I427" s="120"/>
      <c r="J427" s="120"/>
      <c r="K427" s="119"/>
      <c r="L427" s="99"/>
      <c r="M427" s="99"/>
    </row>
    <row r="428" spans="1:13" s="75" customFormat="1" hidden="1">
      <c r="A428" s="74"/>
      <c r="B428" s="64"/>
      <c r="C428" s="64"/>
      <c r="D428" s="65"/>
      <c r="E428" s="64"/>
      <c r="F428" s="82"/>
      <c r="G428" s="83"/>
      <c r="H428" s="83"/>
      <c r="I428" s="84"/>
      <c r="J428" s="84"/>
      <c r="K428" s="83"/>
      <c r="L428" s="99"/>
      <c r="M428" s="99"/>
    </row>
    <row r="429" spans="1:13" s="75" customFormat="1" ht="144.75" hidden="1" thickBot="1">
      <c r="A429" s="440" t="s">
        <v>93</v>
      </c>
      <c r="B429" s="441"/>
      <c r="C429" s="58" t="s">
        <v>117</v>
      </c>
      <c r="D429" s="122" t="s">
        <v>176</v>
      </c>
      <c r="E429" s="60"/>
      <c r="F429" s="126"/>
      <c r="G429" s="127"/>
      <c r="H429" s="127"/>
      <c r="I429" s="128"/>
      <c r="J429" s="128"/>
      <c r="K429" s="127"/>
      <c r="L429" s="99"/>
      <c r="M429" s="99"/>
    </row>
    <row r="430" spans="1:13" s="75" customFormat="1" hidden="1">
      <c r="A430" s="74"/>
      <c r="B430" s="64"/>
      <c r="C430" s="64"/>
      <c r="D430" s="65"/>
      <c r="E430" s="64"/>
      <c r="F430" s="82"/>
      <c r="G430" s="83"/>
      <c r="H430" s="83"/>
      <c r="I430" s="84"/>
      <c r="J430" s="84"/>
      <c r="K430" s="83"/>
      <c r="L430" s="99"/>
      <c r="M430" s="99"/>
    </row>
    <row r="431" spans="1:13" ht="144" hidden="1">
      <c r="A431" s="69" t="s">
        <v>177</v>
      </c>
      <c r="B431" s="70" t="s">
        <v>97</v>
      </c>
      <c r="C431" s="86" t="s">
        <v>94</v>
      </c>
      <c r="D431" s="65" t="s">
        <v>178</v>
      </c>
      <c r="E431" s="64"/>
      <c r="F431" s="71"/>
      <c r="G431" s="72"/>
      <c r="H431" s="72"/>
      <c r="I431" s="73"/>
      <c r="J431" s="73"/>
      <c r="K431" s="72"/>
    </row>
    <row r="432" spans="1:13" hidden="1">
      <c r="A432" s="74"/>
      <c r="B432" s="75" t="s">
        <v>99</v>
      </c>
      <c r="C432" s="64"/>
      <c r="D432" s="76" t="s">
        <v>100</v>
      </c>
      <c r="E432" s="77" t="s">
        <v>335</v>
      </c>
      <c r="F432" s="78">
        <v>0</v>
      </c>
      <c r="G432" s="79">
        <v>0</v>
      </c>
      <c r="H432" s="79">
        <v>0</v>
      </c>
      <c r="I432" s="80">
        <v>0</v>
      </c>
      <c r="J432" s="80">
        <v>0</v>
      </c>
      <c r="K432" s="79">
        <v>0</v>
      </c>
    </row>
    <row r="433" spans="1:13" hidden="1">
      <c r="A433" s="74"/>
      <c r="B433" s="75"/>
      <c r="C433" s="64"/>
      <c r="E433" s="77" t="s">
        <v>336</v>
      </c>
      <c r="F433" s="78"/>
      <c r="G433" s="79">
        <v>0</v>
      </c>
      <c r="H433" s="79">
        <v>0</v>
      </c>
      <c r="I433" s="80"/>
      <c r="J433" s="80"/>
      <c r="K433" s="79"/>
    </row>
    <row r="434" spans="1:13" hidden="1">
      <c r="A434" s="74"/>
      <c r="B434" s="64"/>
      <c r="C434" s="64"/>
      <c r="E434" s="77" t="s">
        <v>338</v>
      </c>
      <c r="F434" s="71"/>
      <c r="G434" s="72">
        <f>SUM(G432:G433)</f>
        <v>0</v>
      </c>
      <c r="H434" s="72">
        <f>SUM(H432:H433)</f>
        <v>0</v>
      </c>
      <c r="I434" s="73"/>
      <c r="J434" s="73"/>
      <c r="K434" s="72"/>
    </row>
    <row r="435" spans="1:13" s="65" customFormat="1" hidden="1">
      <c r="A435" s="74"/>
      <c r="B435" s="64"/>
      <c r="C435" s="64"/>
      <c r="D435" s="76"/>
      <c r="E435" s="77"/>
      <c r="F435" s="71"/>
      <c r="G435" s="72"/>
      <c r="H435" s="72"/>
      <c r="I435" s="73"/>
      <c r="J435" s="73"/>
      <c r="K435" s="72"/>
      <c r="L435" s="85"/>
      <c r="M435" s="85"/>
    </row>
    <row r="436" spans="1:13" s="65" customFormat="1" hidden="1">
      <c r="A436" s="74"/>
      <c r="B436" s="75" t="s">
        <v>101</v>
      </c>
      <c r="C436" s="64"/>
      <c r="D436" s="76" t="s">
        <v>102</v>
      </c>
      <c r="E436" s="77" t="s">
        <v>335</v>
      </c>
      <c r="F436" s="78">
        <v>0</v>
      </c>
      <c r="G436" s="79">
        <v>20600</v>
      </c>
      <c r="H436" s="79">
        <v>0</v>
      </c>
      <c r="I436" s="80">
        <v>0</v>
      </c>
      <c r="J436" s="80">
        <v>0</v>
      </c>
      <c r="K436" s="79">
        <f>H436+I436-J436</f>
        <v>0</v>
      </c>
      <c r="L436" s="85"/>
      <c r="M436" s="85"/>
    </row>
    <row r="437" spans="1:13" s="65" customFormat="1" hidden="1">
      <c r="A437" s="74"/>
      <c r="B437" s="64"/>
      <c r="C437" s="64"/>
      <c r="D437" s="76"/>
      <c r="E437" s="77" t="s">
        <v>336</v>
      </c>
      <c r="F437" s="71"/>
      <c r="G437" s="72">
        <v>158900</v>
      </c>
      <c r="H437" s="72">
        <v>1300000</v>
      </c>
      <c r="I437" s="73">
        <v>0</v>
      </c>
      <c r="J437" s="80">
        <v>0</v>
      </c>
      <c r="K437" s="79">
        <f>H437+I437-J437</f>
        <v>1300000</v>
      </c>
      <c r="L437" s="85"/>
      <c r="M437" s="85"/>
    </row>
    <row r="438" spans="1:13" s="65" customFormat="1" hidden="1">
      <c r="A438" s="74"/>
      <c r="B438" s="64"/>
      <c r="C438" s="64"/>
      <c r="D438" s="76"/>
      <c r="E438" s="77" t="s">
        <v>338</v>
      </c>
      <c r="F438" s="71"/>
      <c r="G438" s="72">
        <v>179500</v>
      </c>
      <c r="H438" s="72">
        <v>1300000</v>
      </c>
      <c r="I438" s="73">
        <v>0</v>
      </c>
      <c r="J438" s="80">
        <v>0</v>
      </c>
      <c r="K438" s="79">
        <f>H438+I438-J438</f>
        <v>1300000</v>
      </c>
      <c r="L438" s="79" t="e">
        <f>#REF!+#REF!-#REF!</f>
        <v>#REF!</v>
      </c>
      <c r="M438" s="85"/>
    </row>
    <row r="439" spans="1:13" s="75" customFormat="1" hidden="1">
      <c r="A439" s="74"/>
      <c r="B439" s="64"/>
      <c r="C439" s="64"/>
      <c r="D439" s="76"/>
      <c r="E439" s="77"/>
      <c r="F439" s="71"/>
      <c r="G439" s="72"/>
      <c r="H439" s="72"/>
      <c r="I439" s="73"/>
      <c r="J439" s="73"/>
      <c r="K439" s="72"/>
      <c r="L439" s="99"/>
      <c r="M439" s="99"/>
    </row>
    <row r="440" spans="1:13" s="75" customFormat="1" ht="144" hidden="1">
      <c r="A440" s="74"/>
      <c r="B440" s="75" t="s">
        <v>110</v>
      </c>
      <c r="C440" s="64"/>
      <c r="D440" s="76" t="s">
        <v>111</v>
      </c>
      <c r="E440" s="77" t="s">
        <v>335</v>
      </c>
      <c r="F440" s="78">
        <v>0</v>
      </c>
      <c r="G440" s="79">
        <v>0</v>
      </c>
      <c r="H440" s="79">
        <v>0</v>
      </c>
      <c r="I440" s="80">
        <v>0</v>
      </c>
      <c r="J440" s="80">
        <v>0</v>
      </c>
      <c r="K440" s="79">
        <v>0</v>
      </c>
      <c r="L440" s="99"/>
      <c r="M440" s="99"/>
    </row>
    <row r="441" spans="1:13" s="75" customFormat="1" hidden="1">
      <c r="A441" s="74"/>
      <c r="C441" s="64"/>
      <c r="D441" s="76"/>
      <c r="E441" s="77" t="s">
        <v>336</v>
      </c>
      <c r="F441" s="78"/>
      <c r="G441" s="79">
        <v>0</v>
      </c>
      <c r="H441" s="79">
        <v>0</v>
      </c>
      <c r="I441" s="80"/>
      <c r="J441" s="80"/>
      <c r="K441" s="79"/>
      <c r="L441" s="99"/>
      <c r="M441" s="99"/>
    </row>
    <row r="442" spans="1:13" s="75" customFormat="1" hidden="1">
      <c r="A442" s="74"/>
      <c r="C442" s="64"/>
      <c r="D442" s="76"/>
      <c r="E442" s="77" t="s">
        <v>338</v>
      </c>
      <c r="F442" s="78"/>
      <c r="G442" s="79">
        <f>SUM(G440:G441)</f>
        <v>0</v>
      </c>
      <c r="H442" s="79">
        <f>SUM(H440:H441)</f>
        <v>0</v>
      </c>
      <c r="I442" s="80"/>
      <c r="J442" s="80"/>
      <c r="K442" s="79"/>
      <c r="L442" s="99"/>
      <c r="M442" s="99"/>
    </row>
    <row r="443" spans="1:13" s="75" customFormat="1" hidden="1">
      <c r="A443" s="74"/>
      <c r="B443" s="64"/>
      <c r="C443" s="64"/>
      <c r="D443" s="76"/>
      <c r="E443" s="77"/>
      <c r="F443" s="71"/>
      <c r="G443" s="72"/>
      <c r="H443" s="72"/>
      <c r="I443" s="73"/>
      <c r="J443" s="73"/>
      <c r="K443" s="72"/>
      <c r="L443" s="99"/>
      <c r="M443" s="99"/>
    </row>
    <row r="444" spans="1:13" s="75" customFormat="1" ht="144" hidden="1">
      <c r="A444" s="74"/>
      <c r="B444" s="98" t="s">
        <v>103</v>
      </c>
      <c r="C444" s="86" t="s">
        <v>94</v>
      </c>
      <c r="D444" s="65" t="s">
        <v>178</v>
      </c>
      <c r="E444" s="64" t="s">
        <v>335</v>
      </c>
      <c r="F444" s="135">
        <f t="shared" ref="F444:K444" si="36">+F432+F436+F440</f>
        <v>0</v>
      </c>
      <c r="G444" s="136">
        <f t="shared" si="36"/>
        <v>20600</v>
      </c>
      <c r="H444" s="136">
        <f t="shared" si="36"/>
        <v>0</v>
      </c>
      <c r="I444" s="137">
        <f t="shared" si="36"/>
        <v>0</v>
      </c>
      <c r="J444" s="137">
        <f t="shared" si="36"/>
        <v>0</v>
      </c>
      <c r="K444" s="136">
        <f t="shared" si="36"/>
        <v>0</v>
      </c>
      <c r="L444" s="99"/>
      <c r="M444" s="99"/>
    </row>
    <row r="445" spans="1:13" s="75" customFormat="1" hidden="1">
      <c r="A445" s="74"/>
      <c r="B445" s="98"/>
      <c r="C445" s="86"/>
      <c r="D445" s="65"/>
      <c r="E445" s="64" t="s">
        <v>336</v>
      </c>
      <c r="F445" s="135"/>
      <c r="G445" s="136">
        <f>+G433+G437+G441</f>
        <v>158900</v>
      </c>
      <c r="H445" s="136">
        <f t="shared" ref="H445:K446" si="37">+H433+H437+H441</f>
        <v>1300000</v>
      </c>
      <c r="I445" s="137">
        <f t="shared" si="37"/>
        <v>0</v>
      </c>
      <c r="J445" s="137">
        <f t="shared" si="37"/>
        <v>0</v>
      </c>
      <c r="K445" s="136">
        <f t="shared" si="37"/>
        <v>1300000</v>
      </c>
      <c r="L445" s="99"/>
      <c r="M445" s="99"/>
    </row>
    <row r="446" spans="1:13" s="75" customFormat="1" hidden="1">
      <c r="A446" s="74"/>
      <c r="B446" s="98"/>
      <c r="C446" s="86"/>
      <c r="D446" s="65"/>
      <c r="E446" s="64" t="s">
        <v>338</v>
      </c>
      <c r="F446" s="135"/>
      <c r="G446" s="136">
        <f>+G434+G438+G442</f>
        <v>179500</v>
      </c>
      <c r="H446" s="136">
        <f t="shared" si="37"/>
        <v>1300000</v>
      </c>
      <c r="I446" s="137">
        <f t="shared" si="37"/>
        <v>0</v>
      </c>
      <c r="J446" s="137">
        <f t="shared" si="37"/>
        <v>0</v>
      </c>
      <c r="K446" s="136">
        <f t="shared" si="37"/>
        <v>1300000</v>
      </c>
      <c r="L446" s="99"/>
      <c r="M446" s="99"/>
    </row>
    <row r="447" spans="1:13" s="75" customFormat="1" hidden="1">
      <c r="A447" s="74"/>
      <c r="B447" s="98"/>
      <c r="C447" s="86"/>
      <c r="D447" s="65"/>
      <c r="E447" s="64"/>
      <c r="F447" s="135"/>
      <c r="G447" s="136"/>
      <c r="H447" s="136"/>
      <c r="I447" s="137"/>
      <c r="J447" s="137"/>
      <c r="K447" s="136"/>
      <c r="L447" s="99"/>
      <c r="M447" s="99"/>
    </row>
    <row r="448" spans="1:13" s="75" customFormat="1" hidden="1">
      <c r="A448" s="74"/>
      <c r="B448" s="64"/>
      <c r="C448" s="64"/>
      <c r="D448" s="76"/>
      <c r="E448" s="77"/>
      <c r="F448" s="71"/>
      <c r="G448" s="72"/>
      <c r="H448" s="72"/>
      <c r="I448" s="73"/>
      <c r="J448" s="73"/>
      <c r="K448" s="72"/>
      <c r="L448" s="99"/>
      <c r="M448" s="99"/>
    </row>
    <row r="449" spans="1:13" ht="144" hidden="1">
      <c r="A449" s="69" t="s">
        <v>179</v>
      </c>
      <c r="B449" s="70" t="s">
        <v>97</v>
      </c>
      <c r="C449" s="86" t="s">
        <v>105</v>
      </c>
      <c r="D449" s="65" t="s">
        <v>180</v>
      </c>
      <c r="E449" s="64"/>
      <c r="F449" s="71"/>
      <c r="G449" s="72"/>
      <c r="H449" s="72"/>
      <c r="I449" s="73"/>
      <c r="J449" s="73"/>
      <c r="K449" s="72"/>
    </row>
    <row r="450" spans="1:13" hidden="1">
      <c r="A450" s="74"/>
      <c r="B450" s="75" t="s">
        <v>99</v>
      </c>
      <c r="C450" s="64"/>
      <c r="D450" s="76" t="s">
        <v>100</v>
      </c>
      <c r="E450" s="77" t="s">
        <v>335</v>
      </c>
      <c r="F450" s="78">
        <v>161260</v>
      </c>
      <c r="G450" s="79">
        <v>216474.52</v>
      </c>
      <c r="H450" s="79">
        <v>121893.37</v>
      </c>
      <c r="I450" s="80">
        <v>0</v>
      </c>
      <c r="J450" s="80">
        <v>0</v>
      </c>
      <c r="K450" s="79">
        <f>H450+I450-J450</f>
        <v>121893.37</v>
      </c>
    </row>
    <row r="451" spans="1:13" hidden="1">
      <c r="A451" s="74"/>
      <c r="B451" s="75"/>
      <c r="C451" s="64"/>
      <c r="E451" s="77" t="s">
        <v>336</v>
      </c>
      <c r="F451" s="78"/>
      <c r="G451" s="79">
        <v>1577161.3699999999</v>
      </c>
      <c r="H451" s="79">
        <v>1647499.4600000002</v>
      </c>
      <c r="I451" s="80">
        <v>0</v>
      </c>
      <c r="J451" s="80">
        <v>0</v>
      </c>
      <c r="K451" s="79">
        <f>H451+I451-J451</f>
        <v>1647499.4600000002</v>
      </c>
    </row>
    <row r="452" spans="1:13" hidden="1">
      <c r="A452" s="74"/>
      <c r="B452" s="64"/>
      <c r="C452" s="64"/>
      <c r="E452" s="77" t="s">
        <v>338</v>
      </c>
      <c r="F452" s="71"/>
      <c r="G452" s="72">
        <v>1793635.89</v>
      </c>
      <c r="H452" s="72">
        <v>1690649.7100000002</v>
      </c>
      <c r="I452" s="80">
        <v>0</v>
      </c>
      <c r="J452" s="80">
        <v>0</v>
      </c>
      <c r="K452" s="79">
        <f>H452+I452-J452</f>
        <v>1690649.7100000002</v>
      </c>
    </row>
    <row r="453" spans="1:13" s="75" customFormat="1" hidden="1">
      <c r="A453" s="74"/>
      <c r="B453" s="64"/>
      <c r="C453" s="64"/>
      <c r="D453" s="76"/>
      <c r="E453" s="77"/>
      <c r="F453" s="71"/>
      <c r="G453" s="72"/>
      <c r="H453" s="72"/>
      <c r="I453" s="73"/>
      <c r="J453" s="73"/>
      <c r="K453" s="72"/>
      <c r="L453" s="99"/>
      <c r="M453" s="99"/>
    </row>
    <row r="454" spans="1:13" s="75" customFormat="1" hidden="1">
      <c r="A454" s="74"/>
      <c r="B454" s="75" t="s">
        <v>101</v>
      </c>
      <c r="C454" s="64"/>
      <c r="D454" s="76" t="s">
        <v>102</v>
      </c>
      <c r="E454" s="77" t="s">
        <v>335</v>
      </c>
      <c r="F454" s="78">
        <v>0</v>
      </c>
      <c r="G454" s="79">
        <v>31943.53</v>
      </c>
      <c r="H454" s="79">
        <v>0</v>
      </c>
      <c r="I454" s="80">
        <v>0</v>
      </c>
      <c r="J454" s="80">
        <v>0</v>
      </c>
      <c r="K454" s="79">
        <f>H454+I454-J454</f>
        <v>0</v>
      </c>
      <c r="L454" s="99"/>
      <c r="M454" s="99"/>
    </row>
    <row r="455" spans="1:13" s="75" customFormat="1" hidden="1">
      <c r="A455" s="74"/>
      <c r="C455" s="64"/>
      <c r="D455" s="76"/>
      <c r="E455" s="77" t="s">
        <v>336</v>
      </c>
      <c r="F455" s="78"/>
      <c r="G455" s="79">
        <v>36000</v>
      </c>
      <c r="H455" s="79">
        <v>0</v>
      </c>
      <c r="I455" s="80">
        <v>0</v>
      </c>
      <c r="J455" s="80">
        <v>0</v>
      </c>
      <c r="K455" s="79">
        <f>H455+I455-J455</f>
        <v>0</v>
      </c>
      <c r="L455" s="99"/>
      <c r="M455" s="99"/>
    </row>
    <row r="456" spans="1:13" s="75" customFormat="1" hidden="1">
      <c r="A456" s="74"/>
      <c r="B456" s="64"/>
      <c r="C456" s="64"/>
      <c r="D456" s="76"/>
      <c r="E456" s="77" t="s">
        <v>338</v>
      </c>
      <c r="F456" s="71"/>
      <c r="G456" s="72">
        <v>67943.53</v>
      </c>
      <c r="H456" s="72">
        <v>0</v>
      </c>
      <c r="I456" s="80">
        <v>0</v>
      </c>
      <c r="J456" s="80">
        <v>0</v>
      </c>
      <c r="K456" s="79">
        <f>H456+I456-J456</f>
        <v>0</v>
      </c>
      <c r="L456" s="99"/>
      <c r="M456" s="99"/>
    </row>
    <row r="457" spans="1:13" s="75" customFormat="1" hidden="1">
      <c r="A457" s="74"/>
      <c r="B457" s="64"/>
      <c r="C457" s="64"/>
      <c r="D457" s="76"/>
      <c r="E457" s="77"/>
      <c r="F457" s="71"/>
      <c r="G457" s="72"/>
      <c r="H457" s="72"/>
      <c r="I457" s="73"/>
      <c r="J457" s="73"/>
      <c r="K457" s="72"/>
      <c r="L457" s="99"/>
      <c r="M457" s="99"/>
    </row>
    <row r="458" spans="1:13" s="75" customFormat="1" ht="144" hidden="1">
      <c r="A458" s="74"/>
      <c r="B458" s="75" t="s">
        <v>110</v>
      </c>
      <c r="C458" s="64"/>
      <c r="D458" s="76" t="s">
        <v>111</v>
      </c>
      <c r="E458" s="77" t="s">
        <v>335</v>
      </c>
      <c r="F458" s="78">
        <v>0</v>
      </c>
      <c r="G458" s="79">
        <v>0</v>
      </c>
      <c r="H458" s="79">
        <v>0</v>
      </c>
      <c r="I458" s="80">
        <v>0</v>
      </c>
      <c r="J458" s="80">
        <v>0</v>
      </c>
      <c r="K458" s="79">
        <v>0</v>
      </c>
      <c r="L458" s="99"/>
      <c r="M458" s="99"/>
    </row>
    <row r="459" spans="1:13" s="75" customFormat="1" hidden="1">
      <c r="A459" s="74"/>
      <c r="C459" s="64"/>
      <c r="D459" s="76"/>
      <c r="E459" s="77" t="s">
        <v>336</v>
      </c>
      <c r="F459" s="78"/>
      <c r="G459" s="79">
        <v>0</v>
      </c>
      <c r="H459" s="79">
        <v>0</v>
      </c>
      <c r="I459" s="80">
        <v>0</v>
      </c>
      <c r="J459" s="80">
        <v>0</v>
      </c>
      <c r="K459" s="79">
        <v>0</v>
      </c>
      <c r="L459" s="99"/>
      <c r="M459" s="99"/>
    </row>
    <row r="460" spans="1:13" s="75" customFormat="1" hidden="1">
      <c r="A460" s="74"/>
      <c r="B460" s="64"/>
      <c r="C460" s="64"/>
      <c r="D460" s="76"/>
      <c r="E460" s="77" t="s">
        <v>338</v>
      </c>
      <c r="F460" s="71"/>
      <c r="G460" s="72">
        <f>SUM(G458:G459)</f>
        <v>0</v>
      </c>
      <c r="H460" s="72">
        <f>SUM(H458:H459)</f>
        <v>0</v>
      </c>
      <c r="I460" s="80">
        <v>0</v>
      </c>
      <c r="J460" s="80">
        <v>0</v>
      </c>
      <c r="K460" s="79">
        <v>0</v>
      </c>
      <c r="L460" s="99"/>
      <c r="M460" s="99"/>
    </row>
    <row r="461" spans="1:13" s="75" customFormat="1" hidden="1">
      <c r="A461" s="74"/>
      <c r="B461" s="64"/>
      <c r="C461" s="64"/>
      <c r="D461" s="76"/>
      <c r="E461" s="77"/>
      <c r="F461" s="71"/>
      <c r="G461" s="72"/>
      <c r="H461" s="72"/>
      <c r="I461" s="73"/>
      <c r="J461" s="73"/>
      <c r="K461" s="72"/>
      <c r="L461" s="99"/>
      <c r="M461" s="99"/>
    </row>
    <row r="462" spans="1:13" s="75" customFormat="1" ht="144" hidden="1">
      <c r="A462" s="74"/>
      <c r="B462" s="98" t="s">
        <v>103</v>
      </c>
      <c r="C462" s="86" t="s">
        <v>105</v>
      </c>
      <c r="D462" s="65" t="s">
        <v>180</v>
      </c>
      <c r="E462" s="64" t="s">
        <v>335</v>
      </c>
      <c r="F462" s="135">
        <f t="shared" ref="F462:K462" si="38">+F450+F454+F458</f>
        <v>161260</v>
      </c>
      <c r="G462" s="136">
        <f t="shared" si="38"/>
        <v>248418.05</v>
      </c>
      <c r="H462" s="136">
        <f t="shared" si="38"/>
        <v>121893.37</v>
      </c>
      <c r="I462" s="137">
        <f t="shared" si="38"/>
        <v>0</v>
      </c>
      <c r="J462" s="137">
        <f t="shared" si="38"/>
        <v>0</v>
      </c>
      <c r="K462" s="136">
        <f t="shared" si="38"/>
        <v>121893.37</v>
      </c>
      <c r="L462" s="99"/>
      <c r="M462" s="99"/>
    </row>
    <row r="463" spans="1:13" s="75" customFormat="1" hidden="1">
      <c r="A463" s="74"/>
      <c r="B463" s="98"/>
      <c r="C463" s="86"/>
      <c r="D463" s="65"/>
      <c r="E463" s="64" t="s">
        <v>336</v>
      </c>
      <c r="F463" s="135"/>
      <c r="G463" s="136">
        <f>+G451+G455+G459</f>
        <v>1613161.3699999999</v>
      </c>
      <c r="H463" s="136">
        <f t="shared" ref="H463:K464" si="39">+H451+H455+H459</f>
        <v>1647499.4600000002</v>
      </c>
      <c r="I463" s="137">
        <f t="shared" si="39"/>
        <v>0</v>
      </c>
      <c r="J463" s="137">
        <f t="shared" si="39"/>
        <v>0</v>
      </c>
      <c r="K463" s="136">
        <f t="shared" si="39"/>
        <v>1647499.4600000002</v>
      </c>
      <c r="L463" s="99"/>
      <c r="M463" s="99"/>
    </row>
    <row r="464" spans="1:13" s="75" customFormat="1" hidden="1">
      <c r="A464" s="74"/>
      <c r="B464" s="98"/>
      <c r="C464" s="86"/>
      <c r="D464" s="65"/>
      <c r="E464" s="64" t="s">
        <v>338</v>
      </c>
      <c r="F464" s="71"/>
      <c r="G464" s="136">
        <f>+G452+G456+G460</f>
        <v>1861579.42</v>
      </c>
      <c r="H464" s="136">
        <f t="shared" si="39"/>
        <v>1690649.7100000002</v>
      </c>
      <c r="I464" s="137">
        <f t="shared" si="39"/>
        <v>0</v>
      </c>
      <c r="J464" s="137">
        <f t="shared" si="39"/>
        <v>0</v>
      </c>
      <c r="K464" s="136">
        <f t="shared" si="39"/>
        <v>1690649.7100000002</v>
      </c>
      <c r="L464" s="99"/>
      <c r="M464" s="99"/>
    </row>
    <row r="465" spans="1:13" hidden="1">
      <c r="A465" s="74"/>
      <c r="B465" s="64"/>
      <c r="C465" s="64"/>
      <c r="F465" s="71"/>
      <c r="G465" s="72"/>
      <c r="H465" s="72"/>
      <c r="I465" s="73"/>
      <c r="J465" s="73"/>
      <c r="K465" s="72"/>
    </row>
    <row r="466" spans="1:13" ht="219" hidden="1" customHeight="1">
      <c r="A466" s="69" t="s">
        <v>181</v>
      </c>
      <c r="B466" s="70" t="s">
        <v>97</v>
      </c>
      <c r="C466" s="86" t="s">
        <v>108</v>
      </c>
      <c r="D466" s="413" t="s">
        <v>354</v>
      </c>
      <c r="E466" s="413"/>
      <c r="F466" s="413"/>
      <c r="G466" s="72"/>
      <c r="H466" s="72"/>
      <c r="I466" s="73"/>
      <c r="J466" s="73"/>
      <c r="K466" s="72"/>
    </row>
    <row r="467" spans="1:13" hidden="1">
      <c r="A467" s="74"/>
      <c r="B467" s="75" t="s">
        <v>99</v>
      </c>
      <c r="C467" s="64"/>
      <c r="D467" s="76" t="s">
        <v>100</v>
      </c>
      <c r="E467" s="77" t="s">
        <v>335</v>
      </c>
      <c r="F467" s="78" t="s">
        <v>92</v>
      </c>
      <c r="G467" s="79">
        <v>0</v>
      </c>
      <c r="H467" s="79">
        <v>0</v>
      </c>
      <c r="I467" s="80">
        <v>0</v>
      </c>
      <c r="J467" s="80">
        <v>0</v>
      </c>
      <c r="K467" s="79">
        <v>0</v>
      </c>
    </row>
    <row r="468" spans="1:13" hidden="1">
      <c r="A468" s="74"/>
      <c r="B468" s="75"/>
      <c r="C468" s="64"/>
      <c r="E468" s="77" t="s">
        <v>336</v>
      </c>
      <c r="F468" s="78"/>
      <c r="G468" s="79">
        <v>0</v>
      </c>
      <c r="H468" s="79">
        <v>0</v>
      </c>
      <c r="I468" s="80"/>
      <c r="J468" s="80"/>
      <c r="K468" s="79"/>
    </row>
    <row r="469" spans="1:13" hidden="1">
      <c r="A469" s="74"/>
      <c r="B469" s="64"/>
      <c r="C469" s="64"/>
      <c r="E469" s="77" t="s">
        <v>338</v>
      </c>
      <c r="F469" s="71"/>
      <c r="G469" s="72">
        <f>SUM(G467:G468)</f>
        <v>0</v>
      </c>
      <c r="H469" s="72">
        <f>SUM(H467:H468)</f>
        <v>0</v>
      </c>
      <c r="I469" s="73"/>
      <c r="J469" s="73"/>
      <c r="K469" s="72"/>
    </row>
    <row r="470" spans="1:13" s="65" customFormat="1" hidden="1">
      <c r="A470" s="74"/>
      <c r="B470" s="64"/>
      <c r="C470" s="64"/>
      <c r="D470" s="76"/>
      <c r="E470" s="77"/>
      <c r="F470" s="71"/>
      <c r="G470" s="72"/>
      <c r="H470" s="72"/>
      <c r="I470" s="73"/>
      <c r="J470" s="73"/>
      <c r="K470" s="72"/>
      <c r="L470" s="85"/>
      <c r="M470" s="85"/>
    </row>
    <row r="471" spans="1:13" s="65" customFormat="1" hidden="1">
      <c r="A471" s="74"/>
      <c r="B471" s="75" t="s">
        <v>101</v>
      </c>
      <c r="C471" s="64"/>
      <c r="D471" s="76" t="s">
        <v>102</v>
      </c>
      <c r="E471" s="77" t="s">
        <v>335</v>
      </c>
      <c r="F471" s="78" t="s">
        <v>92</v>
      </c>
      <c r="G471" s="79">
        <v>0</v>
      </c>
      <c r="H471" s="79">
        <v>0</v>
      </c>
      <c r="I471" s="80">
        <v>0</v>
      </c>
      <c r="J471" s="80">
        <v>0</v>
      </c>
      <c r="K471" s="79">
        <v>0</v>
      </c>
      <c r="L471" s="85"/>
      <c r="M471" s="85"/>
    </row>
    <row r="472" spans="1:13" s="65" customFormat="1" hidden="1">
      <c r="A472" s="74"/>
      <c r="B472" s="75"/>
      <c r="C472" s="64"/>
      <c r="D472" s="76"/>
      <c r="E472" s="77" t="s">
        <v>336</v>
      </c>
      <c r="F472" s="78"/>
      <c r="G472" s="79">
        <v>0</v>
      </c>
      <c r="H472" s="79">
        <v>0</v>
      </c>
      <c r="I472" s="80"/>
      <c r="J472" s="80"/>
      <c r="K472" s="79"/>
      <c r="L472" s="85"/>
      <c r="M472" s="85"/>
    </row>
    <row r="473" spans="1:13" s="65" customFormat="1" hidden="1">
      <c r="A473" s="74"/>
      <c r="B473" s="64"/>
      <c r="C473" s="64"/>
      <c r="D473" s="76"/>
      <c r="E473" s="77" t="s">
        <v>338</v>
      </c>
      <c r="F473" s="71"/>
      <c r="G473" s="72">
        <f>SUM(G471:G472)</f>
        <v>0</v>
      </c>
      <c r="H473" s="72">
        <f>SUM(H471:H472)</f>
        <v>0</v>
      </c>
      <c r="I473" s="73"/>
      <c r="J473" s="73"/>
      <c r="K473" s="72"/>
      <c r="L473" s="85"/>
      <c r="M473" s="85"/>
    </row>
    <row r="474" spans="1:13" s="75" customFormat="1" hidden="1">
      <c r="A474" s="74"/>
      <c r="B474" s="64"/>
      <c r="C474" s="64"/>
      <c r="D474" s="76"/>
      <c r="E474" s="77"/>
      <c r="F474" s="71"/>
      <c r="G474" s="72"/>
      <c r="H474" s="72"/>
      <c r="I474" s="73"/>
      <c r="J474" s="73"/>
      <c r="K474" s="72"/>
      <c r="L474" s="99"/>
      <c r="M474" s="99"/>
    </row>
    <row r="475" spans="1:13" s="75" customFormat="1" ht="144" hidden="1">
      <c r="A475" s="74"/>
      <c r="B475" s="75" t="s">
        <v>110</v>
      </c>
      <c r="C475" s="64"/>
      <c r="D475" s="76" t="s">
        <v>111</v>
      </c>
      <c r="E475" s="77" t="s">
        <v>335</v>
      </c>
      <c r="F475" s="78" t="s">
        <v>92</v>
      </c>
      <c r="G475" s="79">
        <v>0</v>
      </c>
      <c r="H475" s="79">
        <v>0</v>
      </c>
      <c r="I475" s="80">
        <v>0</v>
      </c>
      <c r="J475" s="80">
        <v>0</v>
      </c>
      <c r="K475" s="79">
        <v>0</v>
      </c>
      <c r="L475" s="99"/>
      <c r="M475" s="99"/>
    </row>
    <row r="476" spans="1:13" s="75" customFormat="1" hidden="1">
      <c r="A476" s="74"/>
      <c r="C476" s="64"/>
      <c r="D476" s="76"/>
      <c r="E476" s="77" t="s">
        <v>336</v>
      </c>
      <c r="F476" s="78"/>
      <c r="G476" s="79">
        <v>0</v>
      </c>
      <c r="H476" s="79">
        <v>0</v>
      </c>
      <c r="I476" s="80"/>
      <c r="J476" s="80"/>
      <c r="K476" s="79"/>
      <c r="L476" s="99"/>
      <c r="M476" s="99"/>
    </row>
    <row r="477" spans="1:13" s="75" customFormat="1" hidden="1">
      <c r="A477" s="74"/>
      <c r="C477" s="64"/>
      <c r="D477" s="76"/>
      <c r="E477" s="77" t="s">
        <v>338</v>
      </c>
      <c r="F477" s="78"/>
      <c r="G477" s="79">
        <f>SUM(G475:G476)</f>
        <v>0</v>
      </c>
      <c r="H477" s="79">
        <f>SUM(H475:H476)</f>
        <v>0</v>
      </c>
      <c r="I477" s="80"/>
      <c r="J477" s="80"/>
      <c r="K477" s="79"/>
      <c r="L477" s="99"/>
      <c r="M477" s="99"/>
    </row>
    <row r="478" spans="1:13" s="75" customFormat="1" hidden="1">
      <c r="A478" s="74"/>
      <c r="B478" s="64"/>
      <c r="C478" s="64"/>
      <c r="D478" s="76"/>
      <c r="E478" s="77"/>
      <c r="F478" s="71"/>
      <c r="G478" s="72"/>
      <c r="H478" s="72"/>
      <c r="I478" s="73"/>
      <c r="J478" s="73"/>
      <c r="K478" s="72"/>
      <c r="L478" s="99"/>
      <c r="M478" s="99"/>
    </row>
    <row r="479" spans="1:13" s="75" customFormat="1" ht="216" hidden="1">
      <c r="A479" s="74"/>
      <c r="B479" s="98" t="s">
        <v>103</v>
      </c>
      <c r="C479" s="86" t="s">
        <v>108</v>
      </c>
      <c r="D479" s="65" t="s">
        <v>354</v>
      </c>
      <c r="E479" s="64" t="s">
        <v>335</v>
      </c>
      <c r="F479" s="135">
        <f t="shared" ref="F479:K479" si="40">+F467+F471+F475</f>
        <v>0</v>
      </c>
      <c r="G479" s="136">
        <f t="shared" si="40"/>
        <v>0</v>
      </c>
      <c r="H479" s="136">
        <f t="shared" si="40"/>
        <v>0</v>
      </c>
      <c r="I479" s="137">
        <f t="shared" si="40"/>
        <v>0</v>
      </c>
      <c r="J479" s="137">
        <f t="shared" si="40"/>
        <v>0</v>
      </c>
      <c r="K479" s="136">
        <f t="shared" si="40"/>
        <v>0</v>
      </c>
      <c r="L479" s="99"/>
      <c r="M479" s="99"/>
    </row>
    <row r="480" spans="1:13" s="75" customFormat="1" hidden="1">
      <c r="A480" s="74"/>
      <c r="B480" s="98"/>
      <c r="C480" s="86"/>
      <c r="D480" s="65"/>
      <c r="E480" s="64" t="s">
        <v>336</v>
      </c>
      <c r="F480" s="135"/>
      <c r="G480" s="136">
        <f>+G468+G472+G476</f>
        <v>0</v>
      </c>
      <c r="H480" s="136">
        <f>+H468+H472+H476</f>
        <v>0</v>
      </c>
      <c r="I480" s="137"/>
      <c r="J480" s="137"/>
      <c r="K480" s="136"/>
      <c r="L480" s="99"/>
      <c r="M480" s="99"/>
    </row>
    <row r="481" spans="1:13" s="75" customFormat="1" hidden="1">
      <c r="A481" s="74"/>
      <c r="B481" s="98"/>
      <c r="C481" s="86"/>
      <c r="D481" s="65"/>
      <c r="E481" s="64" t="s">
        <v>338</v>
      </c>
      <c r="F481" s="135"/>
      <c r="G481" s="136">
        <f>+G469+G473+G477</f>
        <v>0</v>
      </c>
      <c r="H481" s="136">
        <f>+H469+H473+H477</f>
        <v>0</v>
      </c>
      <c r="I481" s="137"/>
      <c r="J481" s="137"/>
      <c r="K481" s="136"/>
      <c r="L481" s="99"/>
      <c r="M481" s="99"/>
    </row>
    <row r="482" spans="1:13" s="75" customFormat="1" hidden="1">
      <c r="A482" s="74"/>
      <c r="B482" s="98"/>
      <c r="C482" s="86"/>
      <c r="D482" s="65"/>
      <c r="E482" s="64"/>
      <c r="F482" s="71"/>
      <c r="G482" s="72"/>
      <c r="H482" s="72"/>
      <c r="I482" s="73"/>
      <c r="J482" s="73"/>
      <c r="K482" s="72"/>
      <c r="L482" s="99"/>
      <c r="M482" s="99"/>
    </row>
    <row r="483" spans="1:13" hidden="1">
      <c r="A483" s="442"/>
      <c r="B483" s="443"/>
      <c r="C483" s="106"/>
      <c r="D483" s="107"/>
      <c r="E483" s="108"/>
      <c r="F483" s="134"/>
      <c r="G483" s="94"/>
      <c r="H483" s="94"/>
      <c r="I483" s="95"/>
      <c r="J483" s="95"/>
      <c r="K483" s="94"/>
    </row>
    <row r="484" spans="1:13" ht="144" hidden="1">
      <c r="A484" s="411" t="s">
        <v>182</v>
      </c>
      <c r="B484" s="412"/>
      <c r="C484" s="412"/>
      <c r="D484" s="115" t="s">
        <v>176</v>
      </c>
      <c r="E484" s="64" t="s">
        <v>335</v>
      </c>
      <c r="F484" s="82">
        <f t="shared" ref="F484:K484" si="41">+F479+F462+F444</f>
        <v>161260</v>
      </c>
      <c r="G484" s="83">
        <f t="shared" si="41"/>
        <v>269018.05</v>
      </c>
      <c r="H484" s="83">
        <f t="shared" si="41"/>
        <v>121893.37</v>
      </c>
      <c r="I484" s="84">
        <f t="shared" si="41"/>
        <v>0</v>
      </c>
      <c r="J484" s="84">
        <f t="shared" si="41"/>
        <v>0</v>
      </c>
      <c r="K484" s="83">
        <f t="shared" si="41"/>
        <v>121893.37</v>
      </c>
    </row>
    <row r="485" spans="1:13" hidden="1">
      <c r="A485" s="113"/>
      <c r="B485" s="114"/>
      <c r="C485" s="114"/>
      <c r="D485" s="115"/>
      <c r="E485" s="64" t="s">
        <v>336</v>
      </c>
      <c r="F485" s="82"/>
      <c r="G485" s="83">
        <f t="shared" ref="G485:K486" si="42">+G480+G463+G445</f>
        <v>1772061.3699999999</v>
      </c>
      <c r="H485" s="83">
        <f t="shared" si="42"/>
        <v>2947499.46</v>
      </c>
      <c r="I485" s="84">
        <f t="shared" si="42"/>
        <v>0</v>
      </c>
      <c r="J485" s="84">
        <f t="shared" si="42"/>
        <v>0</v>
      </c>
      <c r="K485" s="83">
        <f t="shared" si="42"/>
        <v>2947499.46</v>
      </c>
    </row>
    <row r="486" spans="1:13" s="47" customFormat="1" hidden="1">
      <c r="A486" s="316"/>
      <c r="B486" s="317"/>
      <c r="C486" s="317"/>
      <c r="D486" s="161"/>
      <c r="E486" s="152" t="s">
        <v>338</v>
      </c>
      <c r="F486" s="162"/>
      <c r="G486" s="83">
        <f t="shared" si="42"/>
        <v>2041079.42</v>
      </c>
      <c r="H486" s="83">
        <f t="shared" si="42"/>
        <v>2990649.71</v>
      </c>
      <c r="I486" s="84">
        <f t="shared" si="42"/>
        <v>0</v>
      </c>
      <c r="J486" s="84">
        <f t="shared" si="42"/>
        <v>0</v>
      </c>
      <c r="K486" s="83">
        <f t="shared" si="42"/>
        <v>2990649.71</v>
      </c>
    </row>
    <row r="487" spans="1:13" s="315" customFormat="1" ht="90" hidden="1" customHeight="1">
      <c r="A487" s="318"/>
      <c r="B487" s="152"/>
      <c r="C487" s="152"/>
      <c r="E487" s="152"/>
      <c r="F487" s="154"/>
      <c r="G487" s="83"/>
      <c r="H487" s="83"/>
      <c r="I487" s="84"/>
      <c r="J487" s="84"/>
      <c r="K487" s="83"/>
    </row>
    <row r="488" spans="1:13" s="315" customFormat="1" ht="90" hidden="1" customHeight="1" thickBot="1">
      <c r="A488" s="433" t="s">
        <v>93</v>
      </c>
      <c r="B488" s="434"/>
      <c r="C488" s="319" t="s">
        <v>120</v>
      </c>
      <c r="D488" s="320" t="s">
        <v>183</v>
      </c>
      <c r="E488" s="62"/>
      <c r="F488" s="321"/>
      <c r="G488" s="124"/>
      <c r="H488" s="124"/>
      <c r="I488" s="125"/>
      <c r="J488" s="125"/>
      <c r="K488" s="124"/>
    </row>
    <row r="489" spans="1:13" s="315" customFormat="1" ht="90" hidden="1" customHeight="1" thickTop="1">
      <c r="A489" s="318"/>
      <c r="B489" s="152"/>
      <c r="C489" s="152"/>
      <c r="E489" s="152"/>
      <c r="F489" s="154"/>
      <c r="G489" s="83"/>
      <c r="H489" s="83"/>
      <c r="I489" s="84"/>
      <c r="J489" s="84"/>
      <c r="K489" s="83"/>
    </row>
    <row r="490" spans="1:13" s="99" customFormat="1" ht="90" hidden="1" customHeight="1">
      <c r="A490" s="322" t="s">
        <v>184</v>
      </c>
      <c r="B490" s="323" t="s">
        <v>97</v>
      </c>
      <c r="C490" s="324" t="s">
        <v>185</v>
      </c>
      <c r="D490" s="315" t="s">
        <v>186</v>
      </c>
      <c r="E490" s="152"/>
      <c r="F490" s="151"/>
      <c r="G490" s="72"/>
      <c r="H490" s="72"/>
      <c r="I490" s="73"/>
      <c r="J490" s="73"/>
      <c r="K490" s="72"/>
    </row>
    <row r="491" spans="1:13" s="99" customFormat="1" ht="90" hidden="1" customHeight="1">
      <c r="A491" s="318"/>
      <c r="B491" s="99" t="s">
        <v>99</v>
      </c>
      <c r="C491" s="152"/>
      <c r="D491" s="51" t="s">
        <v>100</v>
      </c>
      <c r="E491" s="52" t="s">
        <v>335</v>
      </c>
      <c r="F491" s="150" t="s">
        <v>92</v>
      </c>
      <c r="G491" s="79">
        <v>0</v>
      </c>
      <c r="H491" s="79">
        <v>0</v>
      </c>
      <c r="I491" s="80">
        <v>0</v>
      </c>
      <c r="J491" s="80">
        <v>0</v>
      </c>
      <c r="K491" s="79">
        <v>0</v>
      </c>
    </row>
    <row r="492" spans="1:13" s="99" customFormat="1" ht="90" hidden="1" customHeight="1">
      <c r="A492" s="318"/>
      <c r="C492" s="152"/>
      <c r="D492" s="51"/>
      <c r="E492" s="52" t="s">
        <v>336</v>
      </c>
      <c r="F492" s="150"/>
      <c r="G492" s="79"/>
      <c r="H492" s="79"/>
      <c r="I492" s="80"/>
      <c r="J492" s="80"/>
      <c r="K492" s="79"/>
    </row>
    <row r="493" spans="1:13" s="99" customFormat="1" ht="90" hidden="1" customHeight="1">
      <c r="A493" s="318"/>
      <c r="B493" s="152"/>
      <c r="C493" s="152"/>
      <c r="D493" s="51"/>
      <c r="E493" s="52" t="s">
        <v>338</v>
      </c>
      <c r="F493" s="151"/>
      <c r="G493" s="72"/>
      <c r="H493" s="72"/>
      <c r="I493" s="73"/>
      <c r="J493" s="73"/>
      <c r="K493" s="72"/>
    </row>
    <row r="494" spans="1:13" s="99" customFormat="1" ht="90" hidden="1" customHeight="1">
      <c r="A494" s="318"/>
      <c r="B494" s="152"/>
      <c r="C494" s="152"/>
      <c r="D494" s="51"/>
      <c r="E494" s="52"/>
      <c r="F494" s="151"/>
      <c r="G494" s="72"/>
      <c r="H494" s="72"/>
      <c r="I494" s="73"/>
      <c r="J494" s="73"/>
      <c r="K494" s="72"/>
    </row>
    <row r="495" spans="1:13" s="99" customFormat="1" ht="90" hidden="1" customHeight="1">
      <c r="A495" s="318"/>
      <c r="B495" s="99" t="s">
        <v>101</v>
      </c>
      <c r="C495" s="152"/>
      <c r="D495" s="51" t="s">
        <v>102</v>
      </c>
      <c r="E495" s="52" t="s">
        <v>335</v>
      </c>
      <c r="F495" s="150" t="s">
        <v>92</v>
      </c>
      <c r="G495" s="79">
        <v>0</v>
      </c>
      <c r="H495" s="79">
        <v>0</v>
      </c>
      <c r="I495" s="80">
        <v>0</v>
      </c>
      <c r="J495" s="80">
        <v>0</v>
      </c>
      <c r="K495" s="79">
        <v>0</v>
      </c>
    </row>
    <row r="496" spans="1:13" s="99" customFormat="1" ht="90" hidden="1" customHeight="1">
      <c r="A496" s="318"/>
      <c r="B496" s="152"/>
      <c r="C496" s="152"/>
      <c r="D496" s="51"/>
      <c r="E496" s="52" t="s">
        <v>336</v>
      </c>
      <c r="F496" s="151"/>
      <c r="G496" s="72"/>
      <c r="H496" s="72"/>
      <c r="I496" s="73"/>
      <c r="J496" s="73"/>
      <c r="K496" s="72"/>
    </row>
    <row r="497" spans="1:11" s="99" customFormat="1" ht="90" hidden="1" customHeight="1">
      <c r="A497" s="318"/>
      <c r="B497" s="152"/>
      <c r="C497" s="152"/>
      <c r="D497" s="51"/>
      <c r="E497" s="52" t="s">
        <v>338</v>
      </c>
      <c r="F497" s="151"/>
      <c r="G497" s="72"/>
      <c r="H497" s="72"/>
      <c r="I497" s="73"/>
      <c r="J497" s="73"/>
      <c r="K497" s="72"/>
    </row>
    <row r="498" spans="1:11" s="99" customFormat="1" ht="90" hidden="1" customHeight="1">
      <c r="A498" s="318"/>
      <c r="B498" s="152"/>
      <c r="C498" s="152"/>
      <c r="D498" s="51"/>
      <c r="E498" s="52"/>
      <c r="F498" s="151"/>
      <c r="G498" s="72"/>
      <c r="H498" s="72"/>
      <c r="I498" s="73"/>
      <c r="J498" s="73"/>
      <c r="K498" s="72"/>
    </row>
    <row r="499" spans="1:11" s="99" customFormat="1" ht="90" hidden="1" customHeight="1">
      <c r="A499" s="318"/>
      <c r="B499" s="99" t="s">
        <v>110</v>
      </c>
      <c r="C499" s="152"/>
      <c r="D499" s="51" t="s">
        <v>111</v>
      </c>
      <c r="E499" s="52" t="s">
        <v>335</v>
      </c>
      <c r="F499" s="150" t="s">
        <v>92</v>
      </c>
      <c r="G499" s="79">
        <v>0</v>
      </c>
      <c r="H499" s="79">
        <v>0</v>
      </c>
      <c r="I499" s="80">
        <v>0</v>
      </c>
      <c r="J499" s="80">
        <v>0</v>
      </c>
      <c r="K499" s="79">
        <v>0</v>
      </c>
    </row>
    <row r="500" spans="1:11" s="99" customFormat="1" ht="90" hidden="1" customHeight="1">
      <c r="A500" s="318"/>
      <c r="C500" s="152"/>
      <c r="D500" s="51"/>
      <c r="E500" s="52" t="s">
        <v>336</v>
      </c>
      <c r="F500" s="150"/>
      <c r="G500" s="79"/>
      <c r="H500" s="79"/>
      <c r="I500" s="80"/>
      <c r="J500" s="80"/>
      <c r="K500" s="79"/>
    </row>
    <row r="501" spans="1:11" s="99" customFormat="1" ht="90" hidden="1" customHeight="1">
      <c r="A501" s="318"/>
      <c r="B501" s="152"/>
      <c r="C501" s="152"/>
      <c r="D501" s="51"/>
      <c r="E501" s="52" t="s">
        <v>338</v>
      </c>
      <c r="F501" s="151"/>
      <c r="G501" s="72"/>
      <c r="H501" s="72"/>
      <c r="I501" s="73"/>
      <c r="J501" s="73"/>
      <c r="K501" s="72"/>
    </row>
    <row r="502" spans="1:11" s="99" customFormat="1" ht="90" hidden="1" customHeight="1">
      <c r="A502" s="318"/>
      <c r="B502" s="152"/>
      <c r="C502" s="152"/>
      <c r="D502" s="51"/>
      <c r="E502" s="52"/>
      <c r="F502" s="151"/>
      <c r="G502" s="72"/>
      <c r="H502" s="72"/>
      <c r="I502" s="73"/>
      <c r="J502" s="73"/>
      <c r="K502" s="72"/>
    </row>
    <row r="503" spans="1:11" s="99" customFormat="1" ht="90" hidden="1" customHeight="1">
      <c r="A503" s="318"/>
      <c r="B503" s="325" t="s">
        <v>103</v>
      </c>
      <c r="C503" s="324" t="s">
        <v>185</v>
      </c>
      <c r="D503" s="315" t="s">
        <v>186</v>
      </c>
      <c r="E503" s="152" t="s">
        <v>335</v>
      </c>
      <c r="F503" s="153">
        <f t="shared" ref="F503:K503" si="43">+F491+F495+F499</f>
        <v>0</v>
      </c>
      <c r="G503" s="136">
        <f t="shared" si="43"/>
        <v>0</v>
      </c>
      <c r="H503" s="136">
        <f t="shared" si="43"/>
        <v>0</v>
      </c>
      <c r="I503" s="137">
        <f t="shared" si="43"/>
        <v>0</v>
      </c>
      <c r="J503" s="137">
        <f t="shared" si="43"/>
        <v>0</v>
      </c>
      <c r="K503" s="136">
        <f t="shared" si="43"/>
        <v>0</v>
      </c>
    </row>
    <row r="504" spans="1:11" s="99" customFormat="1" ht="90" hidden="1" customHeight="1">
      <c r="A504" s="318"/>
      <c r="B504" s="152"/>
      <c r="C504" s="152"/>
      <c r="D504" s="51"/>
      <c r="E504" s="152" t="s">
        <v>336</v>
      </c>
      <c r="F504" s="151"/>
      <c r="G504" s="72"/>
      <c r="H504" s="72"/>
      <c r="I504" s="73"/>
      <c r="J504" s="73"/>
      <c r="K504" s="72"/>
    </row>
    <row r="505" spans="1:11" s="99" customFormat="1" ht="90" hidden="1" customHeight="1">
      <c r="A505" s="318"/>
      <c r="B505" s="152"/>
      <c r="C505" s="152"/>
      <c r="D505" s="51"/>
      <c r="E505" s="152" t="s">
        <v>338</v>
      </c>
      <c r="F505" s="151"/>
      <c r="G505" s="72"/>
      <c r="H505" s="72"/>
      <c r="I505" s="73"/>
      <c r="J505" s="73"/>
      <c r="K505" s="72"/>
    </row>
    <row r="506" spans="1:11" s="99" customFormat="1" ht="90" hidden="1" customHeight="1">
      <c r="A506" s="326"/>
      <c r="B506" s="164"/>
      <c r="C506" s="164"/>
      <c r="D506" s="155"/>
      <c r="E506" s="156"/>
      <c r="F506" s="327"/>
      <c r="G506" s="104"/>
      <c r="H506" s="104"/>
      <c r="I506" s="105"/>
      <c r="J506" s="105"/>
      <c r="K506" s="104"/>
    </row>
    <row r="507" spans="1:11" s="99" customFormat="1" ht="90" hidden="1" customHeight="1">
      <c r="A507" s="322" t="s">
        <v>187</v>
      </c>
      <c r="B507" s="323" t="s">
        <v>97</v>
      </c>
      <c r="C507" s="324" t="s">
        <v>151</v>
      </c>
      <c r="D507" s="315" t="s">
        <v>188</v>
      </c>
      <c r="E507" s="152"/>
      <c r="F507" s="151"/>
      <c r="G507" s="72"/>
      <c r="H507" s="72"/>
      <c r="I507" s="73"/>
      <c r="J507" s="73"/>
      <c r="K507" s="72"/>
    </row>
    <row r="508" spans="1:11" s="99" customFormat="1" ht="90" hidden="1" customHeight="1">
      <c r="A508" s="318"/>
      <c r="B508" s="99" t="s">
        <v>99</v>
      </c>
      <c r="C508" s="152"/>
      <c r="D508" s="51" t="s">
        <v>100</v>
      </c>
      <c r="E508" s="52" t="s">
        <v>335</v>
      </c>
      <c r="F508" s="150" t="s">
        <v>92</v>
      </c>
      <c r="G508" s="79">
        <v>0</v>
      </c>
      <c r="H508" s="79">
        <v>0</v>
      </c>
      <c r="I508" s="80">
        <v>0</v>
      </c>
      <c r="J508" s="80">
        <v>0</v>
      </c>
      <c r="K508" s="79">
        <v>0</v>
      </c>
    </row>
    <row r="509" spans="1:11" s="99" customFormat="1" ht="90" hidden="1" customHeight="1">
      <c r="A509" s="318"/>
      <c r="C509" s="152"/>
      <c r="D509" s="51"/>
      <c r="E509" s="52" t="s">
        <v>336</v>
      </c>
      <c r="F509" s="150"/>
      <c r="G509" s="79"/>
      <c r="H509" s="79"/>
      <c r="I509" s="80"/>
      <c r="J509" s="80"/>
      <c r="K509" s="79"/>
    </row>
    <row r="510" spans="1:11" s="99" customFormat="1" ht="90" hidden="1" customHeight="1">
      <c r="A510" s="318"/>
      <c r="B510" s="152"/>
      <c r="C510" s="152"/>
      <c r="D510" s="51"/>
      <c r="E510" s="52" t="s">
        <v>338</v>
      </c>
      <c r="F510" s="151"/>
      <c r="G510" s="72"/>
      <c r="H510" s="72"/>
      <c r="I510" s="73"/>
      <c r="J510" s="73"/>
      <c r="K510" s="72"/>
    </row>
    <row r="511" spans="1:11" s="99" customFormat="1" ht="90" hidden="1" customHeight="1">
      <c r="A511" s="318"/>
      <c r="B511" s="152"/>
      <c r="C511" s="152"/>
      <c r="D511" s="51"/>
      <c r="E511" s="52"/>
      <c r="F511" s="151"/>
      <c r="G511" s="72"/>
      <c r="H511" s="72"/>
      <c r="I511" s="73"/>
      <c r="J511" s="73"/>
      <c r="K511" s="72"/>
    </row>
    <row r="512" spans="1:11" s="99" customFormat="1" ht="90" hidden="1" customHeight="1">
      <c r="A512" s="318"/>
      <c r="B512" s="99" t="s">
        <v>101</v>
      </c>
      <c r="C512" s="152"/>
      <c r="D512" s="51" t="s">
        <v>102</v>
      </c>
      <c r="E512" s="52" t="s">
        <v>335</v>
      </c>
      <c r="F512" s="150" t="s">
        <v>92</v>
      </c>
      <c r="G512" s="79">
        <v>0</v>
      </c>
      <c r="H512" s="79">
        <v>0</v>
      </c>
      <c r="I512" s="80">
        <v>0</v>
      </c>
      <c r="J512" s="80">
        <v>0</v>
      </c>
      <c r="K512" s="79">
        <v>0</v>
      </c>
    </row>
    <row r="513" spans="1:11" s="99" customFormat="1" ht="90" hidden="1" customHeight="1">
      <c r="A513" s="318"/>
      <c r="C513" s="152"/>
      <c r="D513" s="51"/>
      <c r="E513" s="52" t="s">
        <v>336</v>
      </c>
      <c r="F513" s="150"/>
      <c r="G513" s="79"/>
      <c r="H513" s="79"/>
      <c r="I513" s="80"/>
      <c r="J513" s="80"/>
      <c r="K513" s="79"/>
    </row>
    <row r="514" spans="1:11" s="99" customFormat="1" ht="90" hidden="1" customHeight="1">
      <c r="A514" s="318"/>
      <c r="B514" s="152"/>
      <c r="C514" s="152"/>
      <c r="D514" s="51"/>
      <c r="E514" s="52" t="s">
        <v>338</v>
      </c>
      <c r="F514" s="151"/>
      <c r="G514" s="72"/>
      <c r="H514" s="72"/>
      <c r="I514" s="73"/>
      <c r="J514" s="73"/>
      <c r="K514" s="72"/>
    </row>
    <row r="515" spans="1:11" s="99" customFormat="1" ht="90" hidden="1" customHeight="1">
      <c r="A515" s="318"/>
      <c r="B515" s="152"/>
      <c r="C515" s="152"/>
      <c r="D515" s="51"/>
      <c r="E515" s="52"/>
      <c r="F515" s="53"/>
      <c r="G515" s="67"/>
      <c r="H515" s="67"/>
      <c r="I515" s="68"/>
      <c r="J515" s="68"/>
      <c r="K515" s="67"/>
    </row>
    <row r="516" spans="1:11" s="99" customFormat="1" ht="90" hidden="1" customHeight="1">
      <c r="A516" s="318"/>
      <c r="B516" s="99" t="s">
        <v>110</v>
      </c>
      <c r="C516" s="152"/>
      <c r="D516" s="51" t="s">
        <v>111</v>
      </c>
      <c r="E516" s="52" t="s">
        <v>335</v>
      </c>
      <c r="F516" s="150" t="s">
        <v>92</v>
      </c>
      <c r="G516" s="79">
        <v>0</v>
      </c>
      <c r="H516" s="79">
        <v>0</v>
      </c>
      <c r="I516" s="80">
        <v>0</v>
      </c>
      <c r="J516" s="80">
        <v>0</v>
      </c>
      <c r="K516" s="79">
        <v>0</v>
      </c>
    </row>
    <row r="517" spans="1:11" s="99" customFormat="1" ht="90" hidden="1" customHeight="1">
      <c r="A517" s="318"/>
      <c r="C517" s="152"/>
      <c r="D517" s="51"/>
      <c r="E517" s="52" t="s">
        <v>336</v>
      </c>
      <c r="F517" s="150"/>
      <c r="G517" s="79"/>
      <c r="H517" s="79"/>
      <c r="I517" s="80"/>
      <c r="J517" s="80"/>
      <c r="K517" s="79"/>
    </row>
    <row r="518" spans="1:11" s="47" customFormat="1" ht="90" hidden="1" customHeight="1">
      <c r="A518" s="318"/>
      <c r="B518" s="152"/>
      <c r="C518" s="152"/>
      <c r="D518" s="51"/>
      <c r="E518" s="52" t="s">
        <v>338</v>
      </c>
      <c r="F518" s="151"/>
      <c r="G518" s="72"/>
      <c r="H518" s="72"/>
      <c r="I518" s="73"/>
      <c r="J518" s="73"/>
      <c r="K518" s="72"/>
    </row>
    <row r="519" spans="1:11" s="47" customFormat="1" ht="90" hidden="1" customHeight="1">
      <c r="A519" s="318"/>
      <c r="B519" s="152"/>
      <c r="C519" s="152"/>
      <c r="D519" s="51"/>
      <c r="E519" s="52"/>
      <c r="F519" s="151"/>
      <c r="G519" s="72"/>
      <c r="H519" s="72"/>
      <c r="I519" s="73"/>
      <c r="J519" s="73"/>
      <c r="K519" s="72"/>
    </row>
    <row r="520" spans="1:11" s="47" customFormat="1" ht="90" hidden="1" customHeight="1">
      <c r="A520" s="318"/>
      <c r="B520" s="325" t="s">
        <v>103</v>
      </c>
      <c r="C520" s="324" t="s">
        <v>151</v>
      </c>
      <c r="D520" s="315" t="s">
        <v>188</v>
      </c>
      <c r="E520" s="152" t="s">
        <v>335</v>
      </c>
      <c r="F520" s="153">
        <f t="shared" ref="F520:K520" si="44">+F508+F512+F516</f>
        <v>0</v>
      </c>
      <c r="G520" s="136">
        <f t="shared" si="44"/>
        <v>0</v>
      </c>
      <c r="H520" s="136">
        <f t="shared" si="44"/>
        <v>0</v>
      </c>
      <c r="I520" s="137">
        <f t="shared" si="44"/>
        <v>0</v>
      </c>
      <c r="J520" s="137">
        <f t="shared" si="44"/>
        <v>0</v>
      </c>
      <c r="K520" s="136">
        <f t="shared" si="44"/>
        <v>0</v>
      </c>
    </row>
    <row r="521" spans="1:11" s="315" customFormat="1" ht="90" hidden="1" customHeight="1">
      <c r="A521" s="318"/>
      <c r="B521" s="325"/>
      <c r="C521" s="324"/>
      <c r="E521" s="152" t="s">
        <v>336</v>
      </c>
      <c r="F521" s="151"/>
      <c r="G521" s="72"/>
      <c r="H521" s="72"/>
      <c r="I521" s="73"/>
      <c r="J521" s="73"/>
      <c r="K521" s="72"/>
    </row>
    <row r="522" spans="1:11" s="315" customFormat="1" ht="90" hidden="1" customHeight="1">
      <c r="A522" s="318"/>
      <c r="B522" s="152"/>
      <c r="C522" s="152"/>
      <c r="D522" s="51"/>
      <c r="E522" s="152" t="s">
        <v>338</v>
      </c>
      <c r="F522" s="151"/>
      <c r="G522" s="72"/>
      <c r="H522" s="72"/>
      <c r="I522" s="73"/>
      <c r="J522" s="73"/>
      <c r="K522" s="72"/>
    </row>
    <row r="523" spans="1:11" s="315" customFormat="1" ht="90" hidden="1" customHeight="1">
      <c r="A523" s="318"/>
      <c r="B523" s="152"/>
      <c r="C523" s="152"/>
      <c r="D523" s="51"/>
      <c r="E523" s="52"/>
      <c r="F523" s="151"/>
      <c r="G523" s="72"/>
      <c r="H523" s="72"/>
      <c r="I523" s="73"/>
      <c r="J523" s="73"/>
      <c r="K523" s="72"/>
    </row>
    <row r="524" spans="1:11" s="315" customFormat="1" ht="90" hidden="1" customHeight="1">
      <c r="A524" s="318"/>
      <c r="B524" s="152"/>
      <c r="C524" s="152"/>
      <c r="D524" s="51"/>
      <c r="E524" s="52"/>
      <c r="F524" s="151"/>
      <c r="G524" s="72"/>
      <c r="H524" s="72"/>
      <c r="I524" s="73"/>
      <c r="J524" s="73"/>
      <c r="K524" s="72"/>
    </row>
    <row r="525" spans="1:11" s="47" customFormat="1" ht="90" hidden="1" customHeight="1">
      <c r="A525" s="322" t="s">
        <v>189</v>
      </c>
      <c r="B525" s="323" t="s">
        <v>97</v>
      </c>
      <c r="C525" s="324" t="s">
        <v>108</v>
      </c>
      <c r="D525" s="439" t="s">
        <v>355</v>
      </c>
      <c r="E525" s="439"/>
      <c r="F525" s="439"/>
      <c r="G525" s="72"/>
      <c r="H525" s="72"/>
      <c r="I525" s="73"/>
      <c r="J525" s="73"/>
      <c r="K525" s="72"/>
    </row>
    <row r="526" spans="1:11" s="48" customFormat="1" ht="90" hidden="1" customHeight="1">
      <c r="A526" s="318"/>
      <c r="B526" s="99" t="s">
        <v>99</v>
      </c>
      <c r="C526" s="152"/>
      <c r="D526" s="51" t="s">
        <v>100</v>
      </c>
      <c r="E526" s="52" t="s">
        <v>335</v>
      </c>
      <c r="F526" s="150" t="s">
        <v>92</v>
      </c>
      <c r="G526" s="79">
        <v>0</v>
      </c>
      <c r="H526" s="79">
        <v>0</v>
      </c>
      <c r="I526" s="80">
        <v>0</v>
      </c>
      <c r="J526" s="80">
        <v>0</v>
      </c>
      <c r="K526" s="79">
        <v>0</v>
      </c>
    </row>
    <row r="527" spans="1:11" s="48" customFormat="1" ht="90" hidden="1" customHeight="1">
      <c r="A527" s="318"/>
      <c r="B527" s="152"/>
      <c r="C527" s="152"/>
      <c r="D527" s="51"/>
      <c r="E527" s="52" t="s">
        <v>336</v>
      </c>
      <c r="F527" s="151"/>
      <c r="G527" s="72"/>
      <c r="H527" s="72"/>
      <c r="I527" s="73"/>
      <c r="J527" s="73"/>
      <c r="K527" s="72"/>
    </row>
    <row r="528" spans="1:11" s="48" customFormat="1" ht="90" hidden="1" customHeight="1">
      <c r="A528" s="318"/>
      <c r="B528" s="152"/>
      <c r="C528" s="152"/>
      <c r="D528" s="51"/>
      <c r="E528" s="52" t="s">
        <v>338</v>
      </c>
      <c r="F528" s="151"/>
      <c r="G528" s="72"/>
      <c r="H528" s="72"/>
      <c r="I528" s="73"/>
      <c r="J528" s="73"/>
      <c r="K528" s="72"/>
    </row>
    <row r="529" spans="1:11" s="48" customFormat="1" ht="90" hidden="1" customHeight="1">
      <c r="A529" s="318"/>
      <c r="B529" s="152"/>
      <c r="C529" s="152"/>
      <c r="D529" s="51"/>
      <c r="E529" s="52"/>
      <c r="F529" s="151"/>
      <c r="G529" s="72"/>
      <c r="H529" s="72"/>
      <c r="I529" s="73"/>
      <c r="J529" s="73"/>
      <c r="K529" s="72"/>
    </row>
    <row r="530" spans="1:11" s="48" customFormat="1" ht="90" hidden="1" customHeight="1">
      <c r="A530" s="318"/>
      <c r="B530" s="152"/>
      <c r="C530" s="152"/>
      <c r="D530" s="51"/>
      <c r="E530" s="52"/>
      <c r="F530" s="151"/>
      <c r="G530" s="72"/>
      <c r="H530" s="72"/>
      <c r="I530" s="73"/>
      <c r="J530" s="73"/>
      <c r="K530" s="72"/>
    </row>
    <row r="531" spans="1:11" s="48" customFormat="1" ht="90" hidden="1" customHeight="1">
      <c r="A531" s="318"/>
      <c r="B531" s="99" t="s">
        <v>101</v>
      </c>
      <c r="C531" s="152"/>
      <c r="D531" s="51" t="s">
        <v>102</v>
      </c>
      <c r="E531" s="52" t="s">
        <v>335</v>
      </c>
      <c r="F531" s="150" t="s">
        <v>92</v>
      </c>
      <c r="G531" s="79">
        <v>0</v>
      </c>
      <c r="H531" s="79">
        <v>0</v>
      </c>
      <c r="I531" s="80">
        <v>0</v>
      </c>
      <c r="J531" s="80">
        <v>0</v>
      </c>
      <c r="K531" s="79">
        <v>0</v>
      </c>
    </row>
    <row r="532" spans="1:11" s="47" customFormat="1" ht="90" hidden="1" customHeight="1">
      <c r="A532" s="318"/>
      <c r="B532" s="152"/>
      <c r="C532" s="152"/>
      <c r="D532" s="51"/>
      <c r="E532" s="52" t="s">
        <v>336</v>
      </c>
      <c r="F532" s="151"/>
      <c r="G532" s="72"/>
      <c r="H532" s="72"/>
      <c r="I532" s="73"/>
      <c r="J532" s="73"/>
      <c r="K532" s="72"/>
    </row>
    <row r="533" spans="1:11" s="47" customFormat="1" ht="90" hidden="1" customHeight="1">
      <c r="A533" s="318"/>
      <c r="B533" s="152"/>
      <c r="C533" s="152"/>
      <c r="D533" s="51"/>
      <c r="E533" s="52" t="s">
        <v>338</v>
      </c>
      <c r="F533" s="151"/>
      <c r="G533" s="72"/>
      <c r="H533" s="72"/>
      <c r="I533" s="73"/>
      <c r="J533" s="73"/>
      <c r="K533" s="72"/>
    </row>
    <row r="534" spans="1:11" s="47" customFormat="1" ht="90" hidden="1" customHeight="1">
      <c r="A534" s="318"/>
      <c r="B534" s="152"/>
      <c r="C534" s="152"/>
      <c r="D534" s="51"/>
      <c r="E534" s="52"/>
      <c r="F534" s="151"/>
      <c r="G534" s="72"/>
      <c r="H534" s="72"/>
      <c r="I534" s="73"/>
      <c r="J534" s="73"/>
      <c r="K534" s="72"/>
    </row>
    <row r="535" spans="1:11" s="47" customFormat="1" ht="90" hidden="1" customHeight="1">
      <c r="A535" s="318"/>
      <c r="B535" s="152"/>
      <c r="C535" s="152"/>
      <c r="D535" s="51"/>
      <c r="E535" s="52"/>
      <c r="F535" s="53"/>
      <c r="G535" s="67"/>
      <c r="H535" s="67"/>
      <c r="I535" s="68"/>
      <c r="J535" s="68"/>
      <c r="K535" s="67"/>
    </row>
    <row r="536" spans="1:11" s="47" customFormat="1" ht="90" hidden="1" customHeight="1">
      <c r="A536" s="318"/>
      <c r="B536" s="99" t="s">
        <v>110</v>
      </c>
      <c r="C536" s="152"/>
      <c r="D536" s="51" t="s">
        <v>111</v>
      </c>
      <c r="E536" s="52" t="s">
        <v>335</v>
      </c>
      <c r="F536" s="150" t="s">
        <v>92</v>
      </c>
      <c r="G536" s="79">
        <v>0</v>
      </c>
      <c r="H536" s="79">
        <v>0</v>
      </c>
      <c r="I536" s="80">
        <v>0</v>
      </c>
      <c r="J536" s="80">
        <v>0</v>
      </c>
      <c r="K536" s="79">
        <v>0</v>
      </c>
    </row>
    <row r="537" spans="1:11" s="47" customFormat="1" ht="90" hidden="1" customHeight="1">
      <c r="A537" s="318"/>
      <c r="B537" s="152"/>
      <c r="C537" s="152"/>
      <c r="D537" s="51"/>
      <c r="E537" s="52" t="s">
        <v>336</v>
      </c>
      <c r="F537" s="151"/>
      <c r="G537" s="72"/>
      <c r="H537" s="72"/>
      <c r="I537" s="73"/>
      <c r="J537" s="73"/>
      <c r="K537" s="72"/>
    </row>
    <row r="538" spans="1:11" s="47" customFormat="1" ht="90" hidden="1" customHeight="1">
      <c r="A538" s="318"/>
      <c r="B538" s="152"/>
      <c r="C538" s="152"/>
      <c r="D538" s="51"/>
      <c r="E538" s="52" t="s">
        <v>338</v>
      </c>
      <c r="F538" s="151"/>
      <c r="G538" s="72"/>
      <c r="H538" s="72"/>
      <c r="I538" s="73"/>
      <c r="J538" s="73"/>
      <c r="K538" s="72"/>
    </row>
    <row r="539" spans="1:11" s="47" customFormat="1" ht="90" hidden="1" customHeight="1">
      <c r="A539" s="318"/>
      <c r="B539" s="152"/>
      <c r="C539" s="152"/>
      <c r="D539" s="51"/>
      <c r="E539" s="52"/>
      <c r="F539" s="151"/>
      <c r="G539" s="72"/>
      <c r="H539" s="72"/>
      <c r="I539" s="73"/>
      <c r="J539" s="73"/>
      <c r="K539" s="72"/>
    </row>
    <row r="540" spans="1:11" s="47" customFormat="1" ht="90" hidden="1" customHeight="1">
      <c r="A540" s="318"/>
      <c r="B540" s="152"/>
      <c r="C540" s="152"/>
      <c r="D540" s="51"/>
      <c r="E540" s="52"/>
      <c r="F540" s="151"/>
      <c r="G540" s="72"/>
      <c r="H540" s="72"/>
      <c r="I540" s="73"/>
      <c r="J540" s="73"/>
      <c r="K540" s="72"/>
    </row>
    <row r="541" spans="1:11" s="47" customFormat="1" ht="90" hidden="1" customHeight="1">
      <c r="A541" s="318"/>
      <c r="B541" s="325" t="s">
        <v>103</v>
      </c>
      <c r="C541" s="324" t="s">
        <v>108</v>
      </c>
      <c r="D541" s="315" t="s">
        <v>190</v>
      </c>
      <c r="E541" s="152" t="s">
        <v>335</v>
      </c>
      <c r="F541" s="153">
        <f t="shared" ref="F541:K541" si="45">+F526+F531+F536</f>
        <v>0</v>
      </c>
      <c r="G541" s="136">
        <f t="shared" si="45"/>
        <v>0</v>
      </c>
      <c r="H541" s="136">
        <f t="shared" si="45"/>
        <v>0</v>
      </c>
      <c r="I541" s="137">
        <f t="shared" si="45"/>
        <v>0</v>
      </c>
      <c r="J541" s="137">
        <f t="shared" si="45"/>
        <v>0</v>
      </c>
      <c r="K541" s="136">
        <f t="shared" si="45"/>
        <v>0</v>
      </c>
    </row>
    <row r="542" spans="1:11" s="47" customFormat="1" ht="90" hidden="1" customHeight="1">
      <c r="A542" s="318"/>
      <c r="B542" s="325"/>
      <c r="C542" s="324"/>
      <c r="D542" s="315"/>
      <c r="E542" s="152" t="s">
        <v>336</v>
      </c>
      <c r="F542" s="151"/>
      <c r="G542" s="72"/>
      <c r="H542" s="72"/>
      <c r="I542" s="73"/>
      <c r="J542" s="73"/>
      <c r="K542" s="72"/>
    </row>
    <row r="543" spans="1:11" s="47" customFormat="1" ht="90" hidden="1" customHeight="1">
      <c r="A543" s="318"/>
      <c r="B543" s="152"/>
      <c r="C543" s="152"/>
      <c r="D543" s="51"/>
      <c r="E543" s="152" t="s">
        <v>338</v>
      </c>
      <c r="F543" s="151"/>
      <c r="G543" s="72"/>
      <c r="H543" s="72"/>
      <c r="I543" s="73"/>
      <c r="J543" s="73"/>
      <c r="K543" s="72"/>
    </row>
    <row r="544" spans="1:11" s="47" customFormat="1" ht="90" hidden="1" customHeight="1">
      <c r="A544" s="318"/>
      <c r="B544" s="152"/>
      <c r="C544" s="152"/>
      <c r="D544" s="51"/>
      <c r="E544" s="152"/>
      <c r="F544" s="151"/>
      <c r="G544" s="72"/>
      <c r="H544" s="72"/>
      <c r="I544" s="73"/>
      <c r="J544" s="73"/>
      <c r="K544" s="72"/>
    </row>
    <row r="545" spans="1:11" s="47" customFormat="1" ht="90" hidden="1" customHeight="1">
      <c r="A545" s="318"/>
      <c r="B545" s="152"/>
      <c r="C545" s="152"/>
      <c r="D545" s="51"/>
      <c r="E545" s="52"/>
      <c r="F545" s="151"/>
      <c r="G545" s="72"/>
      <c r="H545" s="72"/>
      <c r="I545" s="73"/>
      <c r="J545" s="73"/>
      <c r="K545" s="72"/>
    </row>
    <row r="546" spans="1:11" s="47" customFormat="1" ht="90" hidden="1" customHeight="1">
      <c r="A546" s="429"/>
      <c r="B546" s="430"/>
      <c r="C546" s="328"/>
      <c r="D546" s="158"/>
      <c r="E546" s="159"/>
      <c r="F546" s="329"/>
      <c r="G546" s="110"/>
      <c r="H546" s="110"/>
      <c r="I546" s="111"/>
      <c r="J546" s="111"/>
      <c r="K546" s="110"/>
    </row>
    <row r="547" spans="1:11" s="47" customFormat="1" ht="90" hidden="1" customHeight="1">
      <c r="A547" s="431" t="s">
        <v>191</v>
      </c>
      <c r="B547" s="432"/>
      <c r="C547" s="432"/>
      <c r="D547" s="161" t="s">
        <v>183</v>
      </c>
      <c r="E547" s="152" t="s">
        <v>335</v>
      </c>
      <c r="F547" s="154">
        <f t="shared" ref="F547:K547" si="46">+F541+F520+F503</f>
        <v>0</v>
      </c>
      <c r="G547" s="83">
        <f t="shared" si="46"/>
        <v>0</v>
      </c>
      <c r="H547" s="83">
        <f t="shared" si="46"/>
        <v>0</v>
      </c>
      <c r="I547" s="84">
        <f t="shared" si="46"/>
        <v>0</v>
      </c>
      <c r="J547" s="84">
        <f t="shared" si="46"/>
        <v>0</v>
      </c>
      <c r="K547" s="83">
        <f t="shared" si="46"/>
        <v>0</v>
      </c>
    </row>
    <row r="548" spans="1:11" s="47" customFormat="1" ht="90" hidden="1" customHeight="1">
      <c r="A548" s="330"/>
      <c r="B548" s="324"/>
      <c r="C548" s="152"/>
      <c r="D548" s="315"/>
      <c r="E548" s="152" t="s">
        <v>336</v>
      </c>
      <c r="F548" s="162"/>
      <c r="G548" s="119"/>
      <c r="H548" s="119"/>
      <c r="I548" s="120"/>
      <c r="J548" s="120"/>
      <c r="K548" s="119"/>
    </row>
    <row r="549" spans="1:11" s="47" customFormat="1" ht="90" hidden="1" customHeight="1">
      <c r="A549" s="330"/>
      <c r="B549" s="324"/>
      <c r="C549" s="152"/>
      <c r="D549" s="315"/>
      <c r="E549" s="152" t="s">
        <v>338</v>
      </c>
      <c r="F549" s="162"/>
      <c r="G549" s="119"/>
      <c r="H549" s="119"/>
      <c r="I549" s="120"/>
      <c r="J549" s="120"/>
      <c r="K549" s="119"/>
    </row>
    <row r="550" spans="1:11" s="47" customFormat="1" ht="90" hidden="1" customHeight="1">
      <c r="A550" s="330"/>
      <c r="B550" s="324"/>
      <c r="C550" s="152"/>
      <c r="D550" s="315"/>
      <c r="E550" s="152"/>
      <c r="F550" s="162"/>
      <c r="G550" s="119"/>
      <c r="H550" s="119"/>
      <c r="I550" s="120"/>
      <c r="J550" s="120"/>
      <c r="K550" s="119"/>
    </row>
    <row r="551" spans="1:11" s="47" customFormat="1" ht="90" hidden="1" customHeight="1">
      <c r="A551" s="326"/>
      <c r="B551" s="164"/>
      <c r="C551" s="164"/>
      <c r="D551" s="163"/>
      <c r="E551" s="164"/>
      <c r="F551" s="331"/>
      <c r="G551" s="139"/>
      <c r="H551" s="139"/>
      <c r="I551" s="140"/>
      <c r="J551" s="140"/>
      <c r="K551" s="139"/>
    </row>
    <row r="552" spans="1:11" s="47" customFormat="1" ht="90" hidden="1" customHeight="1">
      <c r="A552" s="318"/>
      <c r="B552" s="152"/>
      <c r="C552" s="152"/>
      <c r="D552" s="51"/>
      <c r="E552" s="52"/>
      <c r="F552" s="53"/>
      <c r="G552" s="67"/>
      <c r="H552" s="67"/>
      <c r="I552" s="68"/>
      <c r="J552" s="68"/>
      <c r="K552" s="67"/>
    </row>
    <row r="553" spans="1:11" s="47" customFormat="1" ht="90" hidden="1" customHeight="1" thickBot="1">
      <c r="A553" s="433" t="s">
        <v>93</v>
      </c>
      <c r="B553" s="434"/>
      <c r="C553" s="319" t="s">
        <v>123</v>
      </c>
      <c r="D553" s="320" t="s">
        <v>192</v>
      </c>
      <c r="E553" s="62"/>
      <c r="F553" s="321"/>
      <c r="G553" s="124"/>
      <c r="H553" s="124"/>
      <c r="I553" s="125"/>
      <c r="J553" s="125"/>
      <c r="K553" s="124"/>
    </row>
    <row r="554" spans="1:11" s="47" customFormat="1" ht="90" hidden="1" customHeight="1" thickTop="1">
      <c r="A554" s="339"/>
      <c r="B554" s="340"/>
      <c r="C554" s="341"/>
      <c r="D554" s="161"/>
      <c r="E554" s="337"/>
      <c r="F554" s="154"/>
      <c r="G554" s="83"/>
      <c r="H554" s="83"/>
      <c r="I554" s="84"/>
      <c r="J554" s="84"/>
      <c r="K554" s="83"/>
    </row>
    <row r="555" spans="1:11" s="47" customFormat="1" ht="180" hidden="1" customHeight="1">
      <c r="A555" s="322" t="s">
        <v>193</v>
      </c>
      <c r="B555" s="323" t="s">
        <v>97</v>
      </c>
      <c r="C555" s="324" t="s">
        <v>94</v>
      </c>
      <c r="D555" s="315" t="s">
        <v>194</v>
      </c>
      <c r="E555" s="152"/>
      <c r="F555" s="53"/>
      <c r="G555" s="67"/>
      <c r="H555" s="67"/>
      <c r="I555" s="68"/>
      <c r="J555" s="68"/>
      <c r="K555" s="67"/>
    </row>
    <row r="556" spans="1:11" s="47" customFormat="1" ht="90" hidden="1" customHeight="1">
      <c r="A556" s="318"/>
      <c r="B556" s="99" t="s">
        <v>99</v>
      </c>
      <c r="C556" s="152"/>
      <c r="D556" s="51" t="s">
        <v>100</v>
      </c>
      <c r="E556" s="52" t="s">
        <v>335</v>
      </c>
      <c r="F556" s="150" t="s">
        <v>92</v>
      </c>
      <c r="G556" s="79">
        <v>0</v>
      </c>
      <c r="H556" s="79">
        <v>2608.6799999999998</v>
      </c>
      <c r="I556" s="80">
        <v>0</v>
      </c>
      <c r="J556" s="80">
        <v>0</v>
      </c>
      <c r="K556" s="79">
        <f>H556+I556-J556</f>
        <v>2608.6799999999998</v>
      </c>
    </row>
    <row r="557" spans="1:11" s="47" customFormat="1" ht="90" hidden="1" customHeight="1">
      <c r="A557" s="318"/>
      <c r="B557" s="152"/>
      <c r="C557" s="152"/>
      <c r="D557" s="51"/>
      <c r="E557" s="52" t="s">
        <v>336</v>
      </c>
      <c r="F557" s="151"/>
      <c r="G557" s="72"/>
      <c r="H557" s="72">
        <v>350000</v>
      </c>
      <c r="I557" s="73">
        <v>0</v>
      </c>
      <c r="J557" s="73">
        <v>0</v>
      </c>
      <c r="K557" s="79">
        <f t="shared" ref="K557:K558" si="47">H557+I557-J557</f>
        <v>350000</v>
      </c>
    </row>
    <row r="558" spans="1:11" s="47" customFormat="1" ht="90" hidden="1" customHeight="1">
      <c r="A558" s="318"/>
      <c r="B558" s="152"/>
      <c r="C558" s="152"/>
      <c r="D558" s="51"/>
      <c r="E558" s="52" t="s">
        <v>338</v>
      </c>
      <c r="F558" s="151"/>
      <c r="G558" s="72"/>
      <c r="H558" s="72">
        <v>352608.68</v>
      </c>
      <c r="I558" s="73">
        <v>0</v>
      </c>
      <c r="J558" s="73">
        <v>0</v>
      </c>
      <c r="K558" s="79">
        <f t="shared" si="47"/>
        <v>352608.68</v>
      </c>
    </row>
    <row r="559" spans="1:11" s="47" customFormat="1" ht="90" hidden="1" customHeight="1">
      <c r="A559" s="318"/>
      <c r="B559" s="152"/>
      <c r="C559" s="152"/>
      <c r="D559" s="51"/>
      <c r="E559" s="52"/>
      <c r="F559" s="151"/>
      <c r="G559" s="72"/>
      <c r="H559" s="72"/>
      <c r="I559" s="73"/>
      <c r="J559" s="73"/>
      <c r="K559" s="72"/>
    </row>
    <row r="560" spans="1:11" s="47" customFormat="1" ht="90" hidden="1" customHeight="1">
      <c r="A560" s="318"/>
      <c r="B560" s="152"/>
      <c r="C560" s="152"/>
      <c r="D560" s="51"/>
      <c r="E560" s="52"/>
      <c r="F560" s="151"/>
      <c r="G560" s="72"/>
      <c r="H560" s="72"/>
      <c r="I560" s="73"/>
      <c r="J560" s="73"/>
      <c r="K560" s="72"/>
    </row>
    <row r="561" spans="1:11" s="47" customFormat="1" ht="90" hidden="1" customHeight="1">
      <c r="A561" s="318"/>
      <c r="B561" s="99" t="s">
        <v>101</v>
      </c>
      <c r="C561" s="152"/>
      <c r="D561" s="51" t="s">
        <v>102</v>
      </c>
      <c r="E561" s="52" t="s">
        <v>335</v>
      </c>
      <c r="F561" s="150" t="s">
        <v>92</v>
      </c>
      <c r="G561" s="79">
        <v>0</v>
      </c>
      <c r="H561" s="79">
        <v>0</v>
      </c>
      <c r="I561" s="80">
        <v>0</v>
      </c>
      <c r="J561" s="80">
        <v>0</v>
      </c>
      <c r="K561" s="79">
        <f>H561+I561-J561</f>
        <v>0</v>
      </c>
    </row>
    <row r="562" spans="1:11" s="47" customFormat="1" ht="90" hidden="1" customHeight="1">
      <c r="A562" s="318"/>
      <c r="B562" s="152"/>
      <c r="C562" s="152"/>
      <c r="D562" s="51"/>
      <c r="E562" s="52" t="s">
        <v>336</v>
      </c>
      <c r="F562" s="151"/>
      <c r="G562" s="72"/>
      <c r="H562" s="79">
        <v>0</v>
      </c>
      <c r="I562" s="80">
        <v>0</v>
      </c>
      <c r="J562" s="80">
        <v>0</v>
      </c>
      <c r="K562" s="79">
        <f t="shared" ref="K562:K563" si="48">H562+I562-J562</f>
        <v>0</v>
      </c>
    </row>
    <row r="563" spans="1:11" s="47" customFormat="1" ht="90" hidden="1" customHeight="1">
      <c r="A563" s="318"/>
      <c r="B563" s="152"/>
      <c r="C563" s="152"/>
      <c r="D563" s="51"/>
      <c r="E563" s="52" t="s">
        <v>338</v>
      </c>
      <c r="F563" s="151"/>
      <c r="G563" s="72"/>
      <c r="H563" s="79">
        <v>0</v>
      </c>
      <c r="I563" s="80">
        <v>0</v>
      </c>
      <c r="J563" s="80">
        <v>0</v>
      </c>
      <c r="K563" s="79">
        <f t="shared" si="48"/>
        <v>0</v>
      </c>
    </row>
    <row r="564" spans="1:11" s="47" customFormat="1" ht="90" hidden="1" customHeight="1">
      <c r="A564" s="318"/>
      <c r="B564" s="152"/>
      <c r="C564" s="152"/>
      <c r="D564" s="51"/>
      <c r="E564" s="52"/>
      <c r="F564" s="151"/>
      <c r="G564" s="72"/>
      <c r="H564" s="72"/>
      <c r="I564" s="73"/>
      <c r="J564" s="73"/>
      <c r="K564" s="72"/>
    </row>
    <row r="565" spans="1:11" s="47" customFormat="1" ht="90" hidden="1" customHeight="1">
      <c r="A565" s="318"/>
      <c r="B565" s="152"/>
      <c r="C565" s="152"/>
      <c r="D565" s="51"/>
      <c r="E565" s="52"/>
      <c r="F565" s="151"/>
      <c r="G565" s="72"/>
      <c r="H565" s="72"/>
      <c r="I565" s="73"/>
      <c r="J565" s="73"/>
      <c r="K565" s="72"/>
    </row>
    <row r="566" spans="1:11" s="47" customFormat="1" ht="90" hidden="1" customHeight="1">
      <c r="A566" s="318"/>
      <c r="B566" s="99" t="s">
        <v>110</v>
      </c>
      <c r="C566" s="152"/>
      <c r="D566" s="51" t="s">
        <v>111</v>
      </c>
      <c r="E566" s="52" t="s">
        <v>335</v>
      </c>
      <c r="F566" s="150" t="s">
        <v>92</v>
      </c>
      <c r="G566" s="79">
        <v>0</v>
      </c>
      <c r="H566" s="79">
        <v>0</v>
      </c>
      <c r="I566" s="80">
        <v>0</v>
      </c>
      <c r="J566" s="80">
        <v>0</v>
      </c>
      <c r="K566" s="79">
        <v>0</v>
      </c>
    </row>
    <row r="567" spans="1:11" s="47" customFormat="1" ht="90" hidden="1" customHeight="1">
      <c r="A567" s="318"/>
      <c r="B567" s="152"/>
      <c r="C567" s="152"/>
      <c r="D567" s="51"/>
      <c r="E567" s="52" t="s">
        <v>336</v>
      </c>
      <c r="F567" s="151"/>
      <c r="G567" s="72"/>
      <c r="H567" s="72"/>
      <c r="I567" s="73"/>
      <c r="J567" s="73"/>
      <c r="K567" s="72"/>
    </row>
    <row r="568" spans="1:11" s="47" customFormat="1" ht="90" hidden="1" customHeight="1">
      <c r="A568" s="318"/>
      <c r="B568" s="152"/>
      <c r="C568" s="152"/>
      <c r="D568" s="51"/>
      <c r="E568" s="52" t="s">
        <v>338</v>
      </c>
      <c r="F568" s="151"/>
      <c r="G568" s="72"/>
      <c r="H568" s="72"/>
      <c r="I568" s="73"/>
      <c r="J568" s="73"/>
      <c r="K568" s="72"/>
    </row>
    <row r="569" spans="1:11" s="47" customFormat="1" ht="90" hidden="1" customHeight="1">
      <c r="A569" s="318"/>
      <c r="B569" s="152"/>
      <c r="C569" s="152"/>
      <c r="D569" s="51"/>
      <c r="E569" s="52"/>
      <c r="F569" s="151"/>
      <c r="G569" s="72"/>
      <c r="H569" s="72"/>
      <c r="I569" s="73"/>
      <c r="J569" s="73"/>
      <c r="K569" s="72"/>
    </row>
    <row r="570" spans="1:11" s="47" customFormat="1" ht="90" hidden="1" customHeight="1">
      <c r="A570" s="318"/>
      <c r="B570" s="152"/>
      <c r="C570" s="152"/>
      <c r="D570" s="51"/>
      <c r="E570" s="52"/>
      <c r="F570" s="151"/>
      <c r="G570" s="72"/>
      <c r="H570" s="72"/>
      <c r="I570" s="73"/>
      <c r="J570" s="73"/>
      <c r="K570" s="72"/>
    </row>
    <row r="571" spans="1:11" s="47" customFormat="1" ht="180" hidden="1" customHeight="1">
      <c r="A571" s="318"/>
      <c r="B571" s="325" t="s">
        <v>103</v>
      </c>
      <c r="C571" s="324" t="s">
        <v>94</v>
      </c>
      <c r="D571" s="315" t="s">
        <v>194</v>
      </c>
      <c r="E571" s="152" t="s">
        <v>335</v>
      </c>
      <c r="F571" s="153">
        <f t="shared" ref="F571:K571" si="49">+F556+F561+F566</f>
        <v>0</v>
      </c>
      <c r="G571" s="136">
        <f t="shared" si="49"/>
        <v>0</v>
      </c>
      <c r="H571" s="136">
        <f t="shared" si="49"/>
        <v>2608.6799999999998</v>
      </c>
      <c r="I571" s="137">
        <f t="shared" si="49"/>
        <v>0</v>
      </c>
      <c r="J571" s="137">
        <f t="shared" si="49"/>
        <v>0</v>
      </c>
      <c r="K571" s="136">
        <f t="shared" si="49"/>
        <v>2608.6799999999998</v>
      </c>
    </row>
    <row r="572" spans="1:11" s="47" customFormat="1" ht="90" hidden="1" customHeight="1">
      <c r="A572" s="318"/>
      <c r="B572" s="325"/>
      <c r="C572" s="324"/>
      <c r="D572" s="315"/>
      <c r="E572" s="152" t="s">
        <v>336</v>
      </c>
      <c r="F572" s="151"/>
      <c r="G572" s="72"/>
      <c r="H572" s="136">
        <f t="shared" ref="H572:J572" si="50">+H557+H562+H567</f>
        <v>350000</v>
      </c>
      <c r="I572" s="137">
        <f t="shared" si="50"/>
        <v>0</v>
      </c>
      <c r="J572" s="137">
        <f t="shared" si="50"/>
        <v>0</v>
      </c>
      <c r="K572" s="136">
        <f t="shared" ref="K572" si="51">+K557+K562+K567</f>
        <v>350000</v>
      </c>
    </row>
    <row r="573" spans="1:11" s="47" customFormat="1" ht="90" hidden="1" customHeight="1">
      <c r="A573" s="318"/>
      <c r="B573" s="152"/>
      <c r="C573" s="152"/>
      <c r="D573" s="51"/>
      <c r="E573" s="152" t="s">
        <v>338</v>
      </c>
      <c r="F573" s="151"/>
      <c r="G573" s="72"/>
      <c r="H573" s="136">
        <f t="shared" ref="H573:J573" si="52">+H558+H563+H568</f>
        <v>352608.68</v>
      </c>
      <c r="I573" s="137">
        <f t="shared" si="52"/>
        <v>0</v>
      </c>
      <c r="J573" s="137">
        <f t="shared" si="52"/>
        <v>0</v>
      </c>
      <c r="K573" s="136">
        <f t="shared" ref="K573" si="53">+K558+K563+K568</f>
        <v>352608.68</v>
      </c>
    </row>
    <row r="574" spans="1:11" s="47" customFormat="1" ht="90" hidden="1" customHeight="1">
      <c r="A574" s="318"/>
      <c r="B574" s="152"/>
      <c r="C574" s="152"/>
      <c r="D574" s="315"/>
      <c r="E574" s="152"/>
      <c r="F574" s="151"/>
      <c r="G574" s="72"/>
      <c r="H574" s="72"/>
      <c r="I574" s="73"/>
      <c r="J574" s="73"/>
      <c r="K574" s="72"/>
    </row>
    <row r="575" spans="1:11" s="47" customFormat="1" ht="78" hidden="1" customHeight="1">
      <c r="A575" s="318"/>
      <c r="B575" s="152"/>
      <c r="C575" s="152"/>
      <c r="D575" s="315"/>
      <c r="E575" s="152"/>
      <c r="F575" s="154"/>
      <c r="G575" s="83"/>
      <c r="H575" s="83"/>
      <c r="I575" s="84"/>
      <c r="J575" s="84"/>
      <c r="K575" s="83"/>
    </row>
    <row r="576" spans="1:11" s="47" customFormat="1" ht="135" hidden="1" customHeight="1">
      <c r="A576" s="322" t="s">
        <v>195</v>
      </c>
      <c r="B576" s="323" t="s">
        <v>97</v>
      </c>
      <c r="C576" s="324" t="s">
        <v>105</v>
      </c>
      <c r="D576" s="439" t="s">
        <v>356</v>
      </c>
      <c r="E576" s="439"/>
      <c r="F576" s="439"/>
      <c r="G576" s="72"/>
      <c r="H576" s="72"/>
      <c r="I576" s="73"/>
      <c r="J576" s="73"/>
      <c r="K576" s="72"/>
    </row>
    <row r="577" spans="1:11" s="47" customFormat="1" ht="90" hidden="1" customHeight="1">
      <c r="A577" s="318"/>
      <c r="B577" s="99" t="s">
        <v>99</v>
      </c>
      <c r="C577" s="152"/>
      <c r="D577" s="51" t="s">
        <v>100</v>
      </c>
      <c r="E577" s="52" t="s">
        <v>335</v>
      </c>
      <c r="F577" s="150" t="s">
        <v>92</v>
      </c>
      <c r="G577" s="79">
        <v>0</v>
      </c>
      <c r="H577" s="79">
        <v>0</v>
      </c>
      <c r="I577" s="80">
        <v>0</v>
      </c>
      <c r="J577" s="80">
        <v>0</v>
      </c>
      <c r="K577" s="79">
        <v>0</v>
      </c>
    </row>
    <row r="578" spans="1:11" s="47" customFormat="1" ht="90" hidden="1" customHeight="1">
      <c r="A578" s="318"/>
      <c r="B578" s="152"/>
      <c r="C578" s="152"/>
      <c r="D578" s="51"/>
      <c r="E578" s="52" t="s">
        <v>336</v>
      </c>
      <c r="F578" s="151"/>
      <c r="G578" s="72"/>
      <c r="H578" s="72"/>
      <c r="I578" s="73"/>
      <c r="J578" s="73"/>
      <c r="K578" s="72"/>
    </row>
    <row r="579" spans="1:11" s="47" customFormat="1" ht="90" hidden="1" customHeight="1">
      <c r="A579" s="318"/>
      <c r="B579" s="152"/>
      <c r="C579" s="152"/>
      <c r="D579" s="51"/>
      <c r="E579" s="52" t="s">
        <v>338</v>
      </c>
      <c r="F579" s="151"/>
      <c r="G579" s="72"/>
      <c r="H579" s="72"/>
      <c r="I579" s="73"/>
      <c r="J579" s="73"/>
      <c r="K579" s="72"/>
    </row>
    <row r="580" spans="1:11" s="47" customFormat="1" ht="90" hidden="1" customHeight="1">
      <c r="A580" s="318"/>
      <c r="B580" s="152"/>
      <c r="C580" s="152"/>
      <c r="D580" s="51"/>
      <c r="E580" s="52"/>
      <c r="F580" s="151"/>
      <c r="G580" s="72"/>
      <c r="H580" s="72"/>
      <c r="I580" s="73"/>
      <c r="J580" s="73"/>
      <c r="K580" s="72"/>
    </row>
    <row r="581" spans="1:11" s="47" customFormat="1" ht="90" hidden="1" customHeight="1">
      <c r="A581" s="318"/>
      <c r="B581" s="152"/>
      <c r="C581" s="152"/>
      <c r="D581" s="51"/>
      <c r="E581" s="52"/>
      <c r="F581" s="151"/>
      <c r="G581" s="72"/>
      <c r="H581" s="72"/>
      <c r="I581" s="73"/>
      <c r="J581" s="73"/>
      <c r="K581" s="72"/>
    </row>
    <row r="582" spans="1:11" s="47" customFormat="1" ht="90" hidden="1" customHeight="1">
      <c r="A582" s="318"/>
      <c r="B582" s="99" t="s">
        <v>101</v>
      </c>
      <c r="C582" s="152"/>
      <c r="D582" s="51" t="s">
        <v>102</v>
      </c>
      <c r="E582" s="52" t="s">
        <v>335</v>
      </c>
      <c r="F582" s="150" t="s">
        <v>92</v>
      </c>
      <c r="G582" s="79">
        <v>0</v>
      </c>
      <c r="H582" s="79">
        <v>0</v>
      </c>
      <c r="I582" s="80">
        <v>0</v>
      </c>
      <c r="J582" s="80">
        <v>0</v>
      </c>
      <c r="K582" s="79">
        <v>0</v>
      </c>
    </row>
    <row r="583" spans="1:11" s="47" customFormat="1" ht="90" hidden="1" customHeight="1">
      <c r="A583" s="318"/>
      <c r="B583" s="152"/>
      <c r="C583" s="152"/>
      <c r="D583" s="51"/>
      <c r="E583" s="52" t="s">
        <v>336</v>
      </c>
      <c r="F583" s="151"/>
      <c r="G583" s="72"/>
      <c r="H583" s="72"/>
      <c r="I583" s="73"/>
      <c r="J583" s="73"/>
      <c r="K583" s="72"/>
    </row>
    <row r="584" spans="1:11" s="47" customFormat="1" ht="90" hidden="1" customHeight="1">
      <c r="A584" s="318"/>
      <c r="B584" s="152"/>
      <c r="C584" s="152"/>
      <c r="D584" s="51"/>
      <c r="E584" s="52" t="s">
        <v>338</v>
      </c>
      <c r="F584" s="151"/>
      <c r="G584" s="72"/>
      <c r="H584" s="72"/>
      <c r="I584" s="73"/>
      <c r="J584" s="73"/>
      <c r="K584" s="72"/>
    </row>
    <row r="585" spans="1:11" s="47" customFormat="1" ht="90" hidden="1" customHeight="1">
      <c r="A585" s="318"/>
      <c r="B585" s="152"/>
      <c r="C585" s="152"/>
      <c r="D585" s="51"/>
      <c r="E585" s="52"/>
      <c r="F585" s="151"/>
      <c r="G585" s="72"/>
      <c r="H585" s="72"/>
      <c r="I585" s="73"/>
      <c r="J585" s="73"/>
      <c r="K585" s="72"/>
    </row>
    <row r="586" spans="1:11" s="47" customFormat="1" ht="90" hidden="1" customHeight="1">
      <c r="A586" s="318"/>
      <c r="B586" s="152"/>
      <c r="C586" s="152"/>
      <c r="D586" s="51"/>
      <c r="E586" s="52"/>
      <c r="F586" s="151"/>
      <c r="G586" s="72"/>
      <c r="H586" s="72"/>
      <c r="I586" s="73"/>
      <c r="J586" s="73"/>
      <c r="K586" s="72"/>
    </row>
    <row r="587" spans="1:11" s="47" customFormat="1" ht="90" hidden="1" customHeight="1">
      <c r="A587" s="318"/>
      <c r="B587" s="99" t="s">
        <v>110</v>
      </c>
      <c r="C587" s="152"/>
      <c r="D587" s="51" t="s">
        <v>111</v>
      </c>
      <c r="E587" s="52" t="s">
        <v>335</v>
      </c>
      <c r="F587" s="150" t="s">
        <v>92</v>
      </c>
      <c r="G587" s="79">
        <v>0</v>
      </c>
      <c r="H587" s="79">
        <v>0</v>
      </c>
      <c r="I587" s="80">
        <v>0</v>
      </c>
      <c r="J587" s="80">
        <v>0</v>
      </c>
      <c r="K587" s="79">
        <v>0</v>
      </c>
    </row>
    <row r="588" spans="1:11" s="47" customFormat="1" ht="90" hidden="1" customHeight="1">
      <c r="A588" s="318"/>
      <c r="B588" s="152"/>
      <c r="C588" s="152"/>
      <c r="D588" s="51"/>
      <c r="E588" s="52" t="s">
        <v>336</v>
      </c>
      <c r="F588" s="151"/>
      <c r="G588" s="72"/>
      <c r="H588" s="72"/>
      <c r="I588" s="73"/>
      <c r="J588" s="73"/>
      <c r="K588" s="72"/>
    </row>
    <row r="589" spans="1:11" s="47" customFormat="1" ht="90" hidden="1" customHeight="1">
      <c r="A589" s="318"/>
      <c r="B589" s="152"/>
      <c r="C589" s="152"/>
      <c r="D589" s="51"/>
      <c r="E589" s="52" t="s">
        <v>338</v>
      </c>
      <c r="F589" s="151"/>
      <c r="G589" s="72"/>
      <c r="H589" s="72"/>
      <c r="I589" s="73"/>
      <c r="J589" s="73"/>
      <c r="K589" s="72"/>
    </row>
    <row r="590" spans="1:11" s="47" customFormat="1" ht="90" hidden="1" customHeight="1">
      <c r="A590" s="318"/>
      <c r="B590" s="152"/>
      <c r="C590" s="152"/>
      <c r="D590" s="51"/>
      <c r="E590" s="52"/>
      <c r="F590" s="151"/>
      <c r="G590" s="72"/>
      <c r="H590" s="72"/>
      <c r="I590" s="73"/>
      <c r="J590" s="73"/>
      <c r="K590" s="72"/>
    </row>
    <row r="591" spans="1:11" s="47" customFormat="1" ht="27" hidden="1" customHeight="1">
      <c r="A591" s="318"/>
      <c r="B591" s="152"/>
      <c r="C591" s="152"/>
      <c r="D591" s="51"/>
      <c r="E591" s="52"/>
      <c r="F591" s="151"/>
      <c r="G591" s="72"/>
      <c r="H591" s="72"/>
      <c r="I591" s="73"/>
      <c r="J591" s="73"/>
      <c r="K591" s="72"/>
    </row>
    <row r="592" spans="1:11" s="47" customFormat="1" ht="183" hidden="1" customHeight="1">
      <c r="A592" s="318"/>
      <c r="B592" s="325" t="s">
        <v>103</v>
      </c>
      <c r="C592" s="324" t="s">
        <v>105</v>
      </c>
      <c r="D592" s="315" t="s">
        <v>196</v>
      </c>
      <c r="E592" s="152" t="s">
        <v>335</v>
      </c>
      <c r="F592" s="153">
        <f t="shared" ref="F592:K592" si="54">+F577+F582+F587</f>
        <v>0</v>
      </c>
      <c r="G592" s="136">
        <f t="shared" si="54"/>
        <v>0</v>
      </c>
      <c r="H592" s="136">
        <f t="shared" si="54"/>
        <v>0</v>
      </c>
      <c r="I592" s="137">
        <f t="shared" si="54"/>
        <v>0</v>
      </c>
      <c r="J592" s="137">
        <f t="shared" si="54"/>
        <v>0</v>
      </c>
      <c r="K592" s="136">
        <f t="shared" si="54"/>
        <v>0</v>
      </c>
    </row>
    <row r="593" spans="1:11" s="47" customFormat="1" ht="90" hidden="1" customHeight="1">
      <c r="A593" s="318"/>
      <c r="B593" s="325"/>
      <c r="C593" s="324"/>
      <c r="D593" s="315"/>
      <c r="E593" s="152" t="s">
        <v>336</v>
      </c>
      <c r="F593" s="151"/>
      <c r="G593" s="72"/>
      <c r="H593" s="72"/>
      <c r="I593" s="73"/>
      <c r="J593" s="73"/>
      <c r="K593" s="72"/>
    </row>
    <row r="594" spans="1:11" s="47" customFormat="1" ht="90" hidden="1" customHeight="1">
      <c r="A594" s="318"/>
      <c r="B594" s="152"/>
      <c r="C594" s="152"/>
      <c r="D594" s="51"/>
      <c r="E594" s="152" t="s">
        <v>338</v>
      </c>
      <c r="F594" s="151"/>
      <c r="G594" s="72"/>
      <c r="H594" s="72"/>
      <c r="I594" s="73"/>
      <c r="J594" s="73"/>
      <c r="K594" s="72"/>
    </row>
    <row r="595" spans="1:11" s="47" customFormat="1" ht="90" hidden="1" customHeight="1">
      <c r="A595" s="318"/>
      <c r="B595" s="152"/>
      <c r="C595" s="152"/>
      <c r="D595" s="315"/>
      <c r="E595" s="152"/>
      <c r="F595" s="151"/>
      <c r="G595" s="72"/>
      <c r="H595" s="72"/>
      <c r="I595" s="73"/>
      <c r="J595" s="73"/>
      <c r="K595" s="72"/>
    </row>
    <row r="596" spans="1:11" s="47" customFormat="1" ht="42" hidden="1" customHeight="1">
      <c r="A596" s="318"/>
      <c r="B596" s="152"/>
      <c r="C596" s="152"/>
      <c r="D596" s="315"/>
      <c r="E596" s="152"/>
      <c r="F596" s="327"/>
      <c r="G596" s="104"/>
      <c r="H596" s="104"/>
      <c r="I596" s="105"/>
      <c r="J596" s="105"/>
      <c r="K596" s="104"/>
    </row>
    <row r="597" spans="1:11" s="47" customFormat="1" ht="90" hidden="1" customHeight="1">
      <c r="A597" s="429"/>
      <c r="B597" s="430"/>
      <c r="C597" s="328"/>
      <c r="D597" s="158"/>
      <c r="E597" s="159"/>
      <c r="F597" s="329"/>
      <c r="G597" s="110"/>
      <c r="H597" s="110"/>
      <c r="I597" s="111"/>
      <c r="J597" s="111"/>
      <c r="K597" s="110"/>
    </row>
    <row r="598" spans="1:11" s="48" customFormat="1" ht="90" hidden="1" customHeight="1">
      <c r="A598" s="431" t="s">
        <v>197</v>
      </c>
      <c r="B598" s="432"/>
      <c r="C598" s="432"/>
      <c r="D598" s="161" t="s">
        <v>192</v>
      </c>
      <c r="E598" s="152" t="s">
        <v>335</v>
      </c>
      <c r="F598" s="154">
        <f t="shared" ref="F598:K598" si="55">+F592+F571</f>
        <v>0</v>
      </c>
      <c r="G598" s="83">
        <f t="shared" si="55"/>
        <v>0</v>
      </c>
      <c r="H598" s="83">
        <f t="shared" si="55"/>
        <v>2608.6799999999998</v>
      </c>
      <c r="I598" s="84">
        <f t="shared" si="55"/>
        <v>0</v>
      </c>
      <c r="J598" s="84">
        <f t="shared" si="55"/>
        <v>0</v>
      </c>
      <c r="K598" s="83">
        <f t="shared" si="55"/>
        <v>2608.6799999999998</v>
      </c>
    </row>
    <row r="599" spans="1:11" s="48" customFormat="1" ht="90" hidden="1" customHeight="1">
      <c r="A599" s="316"/>
      <c r="B599" s="317"/>
      <c r="C599" s="317"/>
      <c r="D599" s="161"/>
      <c r="E599" s="152" t="s">
        <v>336</v>
      </c>
      <c r="F599" s="162"/>
      <c r="G599" s="119"/>
      <c r="H599" s="83">
        <f t="shared" ref="H599:I599" si="56">+H593+H572</f>
        <v>350000</v>
      </c>
      <c r="I599" s="84">
        <f t="shared" si="56"/>
        <v>0</v>
      </c>
      <c r="J599" s="84">
        <f t="shared" ref="J599" si="57">+J593+J572</f>
        <v>0</v>
      </c>
      <c r="K599" s="83">
        <f t="shared" ref="K599" si="58">+K593+K572</f>
        <v>350000</v>
      </c>
    </row>
    <row r="600" spans="1:11" s="48" customFormat="1" ht="90" hidden="1" customHeight="1">
      <c r="A600" s="330"/>
      <c r="B600" s="324"/>
      <c r="C600" s="152"/>
      <c r="D600" s="315"/>
      <c r="E600" s="152" t="s">
        <v>338</v>
      </c>
      <c r="F600" s="162"/>
      <c r="G600" s="119"/>
      <c r="H600" s="83">
        <f t="shared" ref="H600:I600" si="59">+H594+H573</f>
        <v>352608.68</v>
      </c>
      <c r="I600" s="84">
        <f t="shared" si="59"/>
        <v>0</v>
      </c>
      <c r="J600" s="84">
        <f t="shared" ref="J600" si="60">+J594+J573</f>
        <v>0</v>
      </c>
      <c r="K600" s="83">
        <f t="shared" ref="K600" si="61">+K594+K573</f>
        <v>352608.68</v>
      </c>
    </row>
    <row r="601" spans="1:11" s="48" customFormat="1" ht="84" hidden="1" customHeight="1">
      <c r="A601" s="330"/>
      <c r="B601" s="324"/>
      <c r="C601" s="152"/>
      <c r="D601" s="315"/>
      <c r="E601" s="152"/>
      <c r="F601" s="162"/>
      <c r="G601" s="119"/>
      <c r="H601" s="119"/>
      <c r="I601" s="120"/>
      <c r="J601" s="120"/>
      <c r="K601" s="119"/>
    </row>
    <row r="602" spans="1:11" s="48" customFormat="1" ht="90" hidden="1" customHeight="1">
      <c r="A602" s="326"/>
      <c r="B602" s="164"/>
      <c r="C602" s="164"/>
      <c r="D602" s="163"/>
      <c r="E602" s="164"/>
      <c r="F602" s="331"/>
      <c r="G602" s="139"/>
      <c r="H602" s="139"/>
      <c r="I602" s="140"/>
      <c r="J602" s="140"/>
      <c r="K602" s="139"/>
    </row>
    <row r="603" spans="1:11" s="48" customFormat="1" ht="90" hidden="1" customHeight="1">
      <c r="A603" s="318"/>
      <c r="B603" s="152"/>
      <c r="C603" s="152"/>
      <c r="D603" s="315"/>
      <c r="E603" s="332"/>
      <c r="F603" s="165"/>
      <c r="G603" s="92"/>
      <c r="H603" s="92"/>
      <c r="I603" s="93"/>
      <c r="J603" s="93"/>
      <c r="K603" s="92"/>
    </row>
    <row r="604" spans="1:11" s="47" customFormat="1" ht="90" hidden="1" customHeight="1" thickBot="1">
      <c r="A604" s="444" t="s">
        <v>93</v>
      </c>
      <c r="B604" s="445"/>
      <c r="C604" s="333" t="s">
        <v>126</v>
      </c>
      <c r="D604" s="334" t="s">
        <v>198</v>
      </c>
      <c r="E604" s="62"/>
      <c r="F604" s="321"/>
      <c r="G604" s="124"/>
      <c r="H604" s="124"/>
      <c r="I604" s="125"/>
      <c r="J604" s="125"/>
      <c r="K604" s="124"/>
    </row>
    <row r="605" spans="1:11" s="47" customFormat="1" ht="90" hidden="1" customHeight="1" thickTop="1">
      <c r="A605" s="318"/>
      <c r="B605" s="152"/>
      <c r="C605" s="152"/>
      <c r="D605" s="315"/>
      <c r="E605" s="152"/>
      <c r="F605" s="154"/>
      <c r="G605" s="83"/>
      <c r="H605" s="83"/>
      <c r="I605" s="84"/>
      <c r="J605" s="84"/>
      <c r="K605" s="83"/>
    </row>
    <row r="606" spans="1:11" s="47" customFormat="1" ht="90" hidden="1" customHeight="1">
      <c r="A606" s="322" t="s">
        <v>199</v>
      </c>
      <c r="B606" s="323" t="s">
        <v>97</v>
      </c>
      <c r="C606" s="324" t="s">
        <v>94</v>
      </c>
      <c r="D606" s="315" t="s">
        <v>325</v>
      </c>
      <c r="E606" s="152"/>
      <c r="F606" s="53"/>
      <c r="G606" s="67"/>
      <c r="H606" s="67"/>
      <c r="I606" s="68"/>
      <c r="J606" s="68"/>
      <c r="K606" s="67"/>
    </row>
    <row r="607" spans="1:11" s="47" customFormat="1" ht="90" hidden="1" customHeight="1">
      <c r="A607" s="318"/>
      <c r="B607" s="99" t="s">
        <v>99</v>
      </c>
      <c r="C607" s="152"/>
      <c r="D607" s="51" t="s">
        <v>100</v>
      </c>
      <c r="E607" s="52" t="s">
        <v>335</v>
      </c>
      <c r="F607" s="150" t="s">
        <v>92</v>
      </c>
      <c r="G607" s="79">
        <v>0</v>
      </c>
      <c r="H607" s="79">
        <v>0</v>
      </c>
      <c r="I607" s="80">
        <v>0</v>
      </c>
      <c r="J607" s="80">
        <v>0</v>
      </c>
      <c r="K607" s="79">
        <v>0</v>
      </c>
    </row>
    <row r="608" spans="1:11" s="47" customFormat="1" ht="90" hidden="1" customHeight="1">
      <c r="A608" s="318"/>
      <c r="B608" s="152"/>
      <c r="C608" s="152"/>
      <c r="D608" s="51"/>
      <c r="E608" s="52" t="s">
        <v>336</v>
      </c>
      <c r="F608" s="151"/>
      <c r="G608" s="72"/>
      <c r="H608" s="72"/>
      <c r="I608" s="73"/>
      <c r="J608" s="73"/>
      <c r="K608" s="72"/>
    </row>
    <row r="609" spans="1:11" s="47" customFormat="1" ht="90" hidden="1" customHeight="1">
      <c r="A609" s="318"/>
      <c r="B609" s="152"/>
      <c r="C609" s="152"/>
      <c r="D609" s="51"/>
      <c r="E609" s="52" t="s">
        <v>338</v>
      </c>
      <c r="F609" s="151"/>
      <c r="G609" s="72"/>
      <c r="H609" s="72"/>
      <c r="I609" s="73"/>
      <c r="J609" s="73"/>
      <c r="K609" s="72"/>
    </row>
    <row r="610" spans="1:11" s="47" customFormat="1" ht="90" hidden="1" customHeight="1">
      <c r="A610" s="318"/>
      <c r="B610" s="152"/>
      <c r="C610" s="152"/>
      <c r="D610" s="51"/>
      <c r="E610" s="52"/>
      <c r="F610" s="151"/>
      <c r="G610" s="72"/>
      <c r="H610" s="72"/>
      <c r="I610" s="73"/>
      <c r="J610" s="73"/>
      <c r="K610" s="72"/>
    </row>
    <row r="611" spans="1:11" s="47" customFormat="1" ht="90" hidden="1" customHeight="1">
      <c r="A611" s="318"/>
      <c r="B611" s="152"/>
      <c r="C611" s="152"/>
      <c r="D611" s="51"/>
      <c r="E611" s="52"/>
      <c r="F611" s="151"/>
      <c r="G611" s="72"/>
      <c r="H611" s="72"/>
      <c r="I611" s="73"/>
      <c r="J611" s="73"/>
      <c r="K611" s="72"/>
    </row>
    <row r="612" spans="1:11" s="47" customFormat="1" ht="90" hidden="1" customHeight="1">
      <c r="A612" s="318"/>
      <c r="B612" s="99" t="s">
        <v>101</v>
      </c>
      <c r="C612" s="152"/>
      <c r="D612" s="51" t="s">
        <v>102</v>
      </c>
      <c r="E612" s="52" t="s">
        <v>335</v>
      </c>
      <c r="F612" s="150" t="s">
        <v>92</v>
      </c>
      <c r="G612" s="79">
        <v>0</v>
      </c>
      <c r="H612" s="79">
        <v>0</v>
      </c>
      <c r="I612" s="80">
        <v>0</v>
      </c>
      <c r="J612" s="80">
        <v>0</v>
      </c>
      <c r="K612" s="79">
        <v>0</v>
      </c>
    </row>
    <row r="613" spans="1:11" s="47" customFormat="1" ht="90" hidden="1" customHeight="1">
      <c r="A613" s="318"/>
      <c r="B613" s="152"/>
      <c r="C613" s="152"/>
      <c r="D613" s="51"/>
      <c r="E613" s="52" t="s">
        <v>336</v>
      </c>
      <c r="F613" s="151"/>
      <c r="G613" s="72"/>
      <c r="H613" s="72"/>
      <c r="I613" s="73"/>
      <c r="J613" s="73"/>
      <c r="K613" s="72"/>
    </row>
    <row r="614" spans="1:11" s="47" customFormat="1" ht="90" hidden="1" customHeight="1">
      <c r="A614" s="318"/>
      <c r="B614" s="152"/>
      <c r="C614" s="152"/>
      <c r="D614" s="51"/>
      <c r="E614" s="52" t="s">
        <v>338</v>
      </c>
      <c r="F614" s="151"/>
      <c r="G614" s="72"/>
      <c r="H614" s="72"/>
      <c r="I614" s="73"/>
      <c r="J614" s="73"/>
      <c r="K614" s="72"/>
    </row>
    <row r="615" spans="1:11" s="47" customFormat="1" ht="90" hidden="1" customHeight="1">
      <c r="A615" s="318"/>
      <c r="B615" s="152"/>
      <c r="C615" s="152"/>
      <c r="D615" s="51"/>
      <c r="E615" s="52"/>
      <c r="F615" s="151"/>
      <c r="G615" s="72"/>
      <c r="H615" s="72"/>
      <c r="I615" s="73"/>
      <c r="J615" s="73"/>
      <c r="K615" s="72"/>
    </row>
    <row r="616" spans="1:11" s="47" customFormat="1" ht="90" hidden="1" customHeight="1">
      <c r="A616" s="318"/>
      <c r="B616" s="152"/>
      <c r="C616" s="152"/>
      <c r="D616" s="51"/>
      <c r="E616" s="52"/>
      <c r="F616" s="151"/>
      <c r="G616" s="72"/>
      <c r="H616" s="72"/>
      <c r="I616" s="73"/>
      <c r="J616" s="73"/>
      <c r="K616" s="72"/>
    </row>
    <row r="617" spans="1:11" s="47" customFormat="1" ht="90" hidden="1" customHeight="1">
      <c r="A617" s="318"/>
      <c r="B617" s="99" t="s">
        <v>110</v>
      </c>
      <c r="C617" s="152"/>
      <c r="D617" s="51" t="s">
        <v>111</v>
      </c>
      <c r="E617" s="52" t="s">
        <v>335</v>
      </c>
      <c r="F617" s="150" t="s">
        <v>92</v>
      </c>
      <c r="G617" s="79">
        <v>0</v>
      </c>
      <c r="H617" s="79">
        <v>0</v>
      </c>
      <c r="I617" s="80">
        <v>0</v>
      </c>
      <c r="J617" s="80">
        <v>0</v>
      </c>
      <c r="K617" s="79">
        <v>0</v>
      </c>
    </row>
    <row r="618" spans="1:11" s="47" customFormat="1" ht="90" hidden="1" customHeight="1">
      <c r="A618" s="318"/>
      <c r="B618" s="152"/>
      <c r="C618" s="152"/>
      <c r="D618" s="51"/>
      <c r="E618" s="52" t="s">
        <v>336</v>
      </c>
      <c r="F618" s="151"/>
      <c r="G618" s="72"/>
      <c r="H618" s="72"/>
      <c r="I618" s="73"/>
      <c r="J618" s="73"/>
      <c r="K618" s="72"/>
    </row>
    <row r="619" spans="1:11" s="47" customFormat="1" ht="90" hidden="1" customHeight="1">
      <c r="A619" s="318"/>
      <c r="B619" s="152"/>
      <c r="C619" s="152"/>
      <c r="D619" s="51"/>
      <c r="E619" s="52" t="s">
        <v>338</v>
      </c>
      <c r="F619" s="151"/>
      <c r="G619" s="72"/>
      <c r="H619" s="72"/>
      <c r="I619" s="73"/>
      <c r="J619" s="73"/>
      <c r="K619" s="72"/>
    </row>
    <row r="620" spans="1:11" s="47" customFormat="1" ht="90" hidden="1" customHeight="1">
      <c r="A620" s="318"/>
      <c r="B620" s="152"/>
      <c r="C620" s="152"/>
      <c r="D620" s="51"/>
      <c r="E620" s="52"/>
      <c r="F620" s="151"/>
      <c r="G620" s="72"/>
      <c r="H620" s="72"/>
      <c r="I620" s="73"/>
      <c r="J620" s="73"/>
      <c r="K620" s="72"/>
    </row>
    <row r="621" spans="1:11" s="47" customFormat="1" ht="90" hidden="1" customHeight="1">
      <c r="A621" s="318"/>
      <c r="B621" s="152"/>
      <c r="C621" s="152"/>
      <c r="D621" s="51"/>
      <c r="E621" s="52"/>
      <c r="F621" s="151"/>
      <c r="G621" s="72"/>
      <c r="H621" s="72"/>
      <c r="I621" s="73"/>
      <c r="J621" s="73"/>
      <c r="K621" s="72"/>
    </row>
    <row r="622" spans="1:11" s="47" customFormat="1" ht="90" hidden="1" customHeight="1">
      <c r="A622" s="318"/>
      <c r="B622" s="325" t="s">
        <v>103</v>
      </c>
      <c r="C622" s="324" t="s">
        <v>94</v>
      </c>
      <c r="D622" s="315" t="s">
        <v>326</v>
      </c>
      <c r="E622" s="152" t="s">
        <v>335</v>
      </c>
      <c r="F622" s="153">
        <f t="shared" ref="F622:K622" si="62">+F607+F612+F617</f>
        <v>0</v>
      </c>
      <c r="G622" s="136">
        <f t="shared" si="62"/>
        <v>0</v>
      </c>
      <c r="H622" s="136">
        <f t="shared" si="62"/>
        <v>0</v>
      </c>
      <c r="I622" s="137">
        <f t="shared" si="62"/>
        <v>0</v>
      </c>
      <c r="J622" s="137">
        <f t="shared" si="62"/>
        <v>0</v>
      </c>
      <c r="K622" s="136">
        <f t="shared" si="62"/>
        <v>0</v>
      </c>
    </row>
    <row r="623" spans="1:11" s="47" customFormat="1" ht="90" hidden="1" customHeight="1">
      <c r="A623" s="318"/>
      <c r="B623" s="152"/>
      <c r="C623" s="152"/>
      <c r="D623" s="51"/>
      <c r="E623" s="152" t="s">
        <v>336</v>
      </c>
      <c r="F623" s="151"/>
      <c r="G623" s="72"/>
      <c r="H623" s="72"/>
      <c r="I623" s="73"/>
      <c r="J623" s="73"/>
      <c r="K623" s="72"/>
    </row>
    <row r="624" spans="1:11" s="47" customFormat="1" ht="90" hidden="1" customHeight="1">
      <c r="A624" s="318"/>
      <c r="B624" s="152"/>
      <c r="C624" s="152"/>
      <c r="D624" s="51"/>
      <c r="E624" s="152" t="s">
        <v>338</v>
      </c>
      <c r="F624" s="151"/>
      <c r="G624" s="72"/>
      <c r="H624" s="72"/>
      <c r="I624" s="73"/>
      <c r="J624" s="73"/>
      <c r="K624" s="72"/>
    </row>
    <row r="625" spans="1:11" s="47" customFormat="1" ht="90" hidden="1" customHeight="1">
      <c r="A625" s="318"/>
      <c r="B625" s="152"/>
      <c r="C625" s="152"/>
      <c r="D625" s="51"/>
      <c r="E625" s="52"/>
      <c r="F625" s="151"/>
      <c r="G625" s="72"/>
      <c r="H625" s="72"/>
      <c r="I625" s="73"/>
      <c r="J625" s="73"/>
      <c r="K625" s="72"/>
    </row>
    <row r="626" spans="1:11" s="47" customFormat="1" ht="90" hidden="1" customHeight="1">
      <c r="A626" s="318"/>
      <c r="B626" s="152"/>
      <c r="C626" s="152"/>
      <c r="D626" s="51"/>
      <c r="E626" s="52"/>
      <c r="F626" s="151"/>
      <c r="G626" s="72"/>
      <c r="H626" s="72"/>
      <c r="I626" s="73"/>
      <c r="J626" s="73"/>
      <c r="K626" s="72"/>
    </row>
    <row r="627" spans="1:11" s="47" customFormat="1" ht="90" hidden="1" customHeight="1">
      <c r="A627" s="335" t="s">
        <v>200</v>
      </c>
      <c r="B627" s="323" t="s">
        <v>97</v>
      </c>
      <c r="C627" s="324" t="s">
        <v>105</v>
      </c>
      <c r="D627" s="315" t="s">
        <v>201</v>
      </c>
      <c r="E627" s="152"/>
      <c r="F627" s="151"/>
      <c r="G627" s="72"/>
      <c r="H627" s="72"/>
      <c r="I627" s="73"/>
      <c r="J627" s="73"/>
      <c r="K627" s="72"/>
    </row>
    <row r="628" spans="1:11" s="47" customFormat="1" ht="90" hidden="1" customHeight="1">
      <c r="A628" s="318"/>
      <c r="B628" s="99" t="s">
        <v>99</v>
      </c>
      <c r="C628" s="152"/>
      <c r="D628" s="51" t="s">
        <v>100</v>
      </c>
      <c r="E628" s="52" t="s">
        <v>335</v>
      </c>
      <c r="F628" s="150" t="s">
        <v>92</v>
      </c>
      <c r="G628" s="79">
        <v>0</v>
      </c>
      <c r="H628" s="79">
        <v>0</v>
      </c>
      <c r="I628" s="80">
        <v>0</v>
      </c>
      <c r="J628" s="80">
        <v>0</v>
      </c>
      <c r="K628" s="79">
        <v>0</v>
      </c>
    </row>
    <row r="629" spans="1:11" s="47" customFormat="1" ht="90" hidden="1" customHeight="1">
      <c r="A629" s="336"/>
      <c r="D629" s="99"/>
      <c r="E629" s="52" t="s">
        <v>336</v>
      </c>
      <c r="F629" s="151"/>
      <c r="G629" s="72"/>
      <c r="H629" s="72"/>
      <c r="I629" s="73"/>
      <c r="J629" s="73"/>
      <c r="K629" s="72"/>
    </row>
    <row r="630" spans="1:11" s="47" customFormat="1" ht="90" hidden="1" customHeight="1">
      <c r="A630" s="318"/>
      <c r="B630" s="152"/>
      <c r="C630" s="152"/>
      <c r="D630" s="51"/>
      <c r="E630" s="52" t="s">
        <v>338</v>
      </c>
      <c r="F630" s="151"/>
      <c r="G630" s="72"/>
      <c r="H630" s="72"/>
      <c r="I630" s="73"/>
      <c r="J630" s="73"/>
      <c r="K630" s="72"/>
    </row>
    <row r="631" spans="1:11" s="47" customFormat="1" ht="90" hidden="1" customHeight="1">
      <c r="A631" s="318"/>
      <c r="B631" s="152"/>
      <c r="C631" s="152"/>
      <c r="D631" s="51"/>
      <c r="E631" s="52"/>
      <c r="F631" s="151"/>
      <c r="G631" s="72"/>
      <c r="H631" s="72"/>
      <c r="I631" s="73"/>
      <c r="J631" s="73"/>
      <c r="K631" s="72"/>
    </row>
    <row r="632" spans="1:11" s="47" customFormat="1" ht="90" hidden="1" customHeight="1">
      <c r="A632" s="336"/>
      <c r="B632" s="152"/>
      <c r="C632" s="152"/>
      <c r="D632" s="51"/>
      <c r="E632" s="52"/>
      <c r="F632" s="151"/>
      <c r="G632" s="72"/>
      <c r="H632" s="72"/>
      <c r="I632" s="73"/>
      <c r="J632" s="73"/>
      <c r="K632" s="72"/>
    </row>
    <row r="633" spans="1:11" s="47" customFormat="1" ht="90" hidden="1" customHeight="1">
      <c r="A633" s="318"/>
      <c r="B633" s="99" t="s">
        <v>101</v>
      </c>
      <c r="C633" s="152"/>
      <c r="D633" s="51" t="s">
        <v>102</v>
      </c>
      <c r="E633" s="52" t="s">
        <v>335</v>
      </c>
      <c r="F633" s="150" t="s">
        <v>92</v>
      </c>
      <c r="G633" s="79">
        <v>0</v>
      </c>
      <c r="H633" s="79">
        <v>0</v>
      </c>
      <c r="I633" s="80">
        <v>0</v>
      </c>
      <c r="J633" s="80">
        <v>0</v>
      </c>
      <c r="K633" s="79">
        <v>0</v>
      </c>
    </row>
    <row r="634" spans="1:11" s="47" customFormat="1" ht="90" hidden="1" customHeight="1">
      <c r="A634" s="318"/>
      <c r="D634" s="99"/>
      <c r="E634" s="52" t="s">
        <v>336</v>
      </c>
      <c r="F634" s="151"/>
      <c r="G634" s="72"/>
      <c r="H634" s="72"/>
      <c r="I634" s="73"/>
      <c r="J634" s="73"/>
      <c r="K634" s="72"/>
    </row>
    <row r="635" spans="1:11" s="47" customFormat="1" ht="90" hidden="1" customHeight="1">
      <c r="A635" s="318"/>
      <c r="B635" s="152"/>
      <c r="C635" s="152"/>
      <c r="D635" s="51"/>
      <c r="E635" s="52" t="s">
        <v>338</v>
      </c>
      <c r="F635" s="151"/>
      <c r="G635" s="72"/>
      <c r="H635" s="72"/>
      <c r="I635" s="73"/>
      <c r="J635" s="73"/>
      <c r="K635" s="72"/>
    </row>
    <row r="636" spans="1:11" s="47" customFormat="1" ht="90" hidden="1" customHeight="1">
      <c r="A636" s="318"/>
      <c r="B636" s="152"/>
      <c r="C636" s="152"/>
      <c r="D636" s="51"/>
      <c r="E636" s="52"/>
      <c r="F636" s="151"/>
      <c r="G636" s="72"/>
      <c r="H636" s="72"/>
      <c r="I636" s="73"/>
      <c r="J636" s="73"/>
      <c r="K636" s="72"/>
    </row>
    <row r="637" spans="1:11" s="47" customFormat="1" ht="90" hidden="1" customHeight="1">
      <c r="A637" s="326"/>
      <c r="B637" s="164"/>
      <c r="C637" s="164"/>
      <c r="D637" s="155"/>
      <c r="E637" s="156"/>
      <c r="F637" s="157"/>
      <c r="G637" s="130"/>
      <c r="H637" s="130"/>
      <c r="I637" s="131"/>
      <c r="J637" s="131"/>
      <c r="K637" s="130"/>
    </row>
    <row r="638" spans="1:11" s="47" customFormat="1" ht="90" hidden="1" customHeight="1">
      <c r="A638" s="318"/>
      <c r="B638" s="99" t="s">
        <v>110</v>
      </c>
      <c r="C638" s="152"/>
      <c r="D638" s="51" t="s">
        <v>111</v>
      </c>
      <c r="E638" s="52" t="s">
        <v>335</v>
      </c>
      <c r="F638" s="150" t="s">
        <v>92</v>
      </c>
      <c r="G638" s="79">
        <v>0</v>
      </c>
      <c r="H638" s="79">
        <v>0</v>
      </c>
      <c r="I638" s="80">
        <v>0</v>
      </c>
      <c r="J638" s="80">
        <v>0</v>
      </c>
      <c r="K638" s="79">
        <v>0</v>
      </c>
    </row>
    <row r="639" spans="1:11" s="47" customFormat="1" ht="90" hidden="1" customHeight="1">
      <c r="A639" s="318"/>
      <c r="B639" s="152"/>
      <c r="C639" s="152"/>
      <c r="D639" s="51"/>
      <c r="E639" s="52" t="s">
        <v>336</v>
      </c>
      <c r="F639" s="151"/>
      <c r="G639" s="72"/>
      <c r="H639" s="72"/>
      <c r="I639" s="73"/>
      <c r="J639" s="73"/>
      <c r="K639" s="72"/>
    </row>
    <row r="640" spans="1:11" s="47" customFormat="1" ht="90" hidden="1" customHeight="1">
      <c r="A640" s="318"/>
      <c r="B640" s="152"/>
      <c r="C640" s="152"/>
      <c r="D640" s="51"/>
      <c r="E640" s="52" t="s">
        <v>338</v>
      </c>
      <c r="F640" s="151"/>
      <c r="G640" s="72"/>
      <c r="H640" s="72"/>
      <c r="I640" s="73"/>
      <c r="J640" s="73"/>
      <c r="K640" s="72"/>
    </row>
    <row r="641" spans="1:11" s="47" customFormat="1" ht="90" hidden="1" customHeight="1">
      <c r="A641" s="326"/>
      <c r="B641" s="164"/>
      <c r="C641" s="164"/>
      <c r="D641" s="155"/>
      <c r="E641" s="156"/>
      <c r="F641" s="327"/>
      <c r="G641" s="104"/>
      <c r="H641" s="104"/>
      <c r="I641" s="105"/>
      <c r="J641" s="105"/>
      <c r="K641" s="104"/>
    </row>
    <row r="642" spans="1:11" s="47" customFormat="1" ht="90" hidden="1" customHeight="1">
      <c r="A642" s="318"/>
      <c r="B642" s="152"/>
      <c r="C642" s="152"/>
      <c r="D642" s="51"/>
      <c r="E642" s="52"/>
      <c r="F642" s="151"/>
      <c r="G642" s="72"/>
      <c r="H642" s="72"/>
      <c r="I642" s="73"/>
      <c r="J642" s="73"/>
      <c r="K642" s="72"/>
    </row>
    <row r="643" spans="1:11" s="47" customFormat="1" ht="90" hidden="1" customHeight="1">
      <c r="A643" s="318"/>
      <c r="B643" s="325" t="s">
        <v>103</v>
      </c>
      <c r="C643" s="324" t="s">
        <v>105</v>
      </c>
      <c r="D643" s="315" t="s">
        <v>201</v>
      </c>
      <c r="E643" s="152" t="s">
        <v>335</v>
      </c>
      <c r="F643" s="153">
        <f t="shared" ref="F643:K643" si="63">+F628+F633+F638</f>
        <v>0</v>
      </c>
      <c r="G643" s="136">
        <f t="shared" si="63"/>
        <v>0</v>
      </c>
      <c r="H643" s="136">
        <f t="shared" si="63"/>
        <v>0</v>
      </c>
      <c r="I643" s="137">
        <f t="shared" si="63"/>
        <v>0</v>
      </c>
      <c r="J643" s="137">
        <f t="shared" si="63"/>
        <v>0</v>
      </c>
      <c r="K643" s="136">
        <f t="shared" si="63"/>
        <v>0</v>
      </c>
    </row>
    <row r="644" spans="1:11" s="47" customFormat="1" ht="90" hidden="1" customHeight="1">
      <c r="A644" s="318"/>
      <c r="B644" s="152"/>
      <c r="C644" s="152"/>
      <c r="D644" s="51"/>
      <c r="E644" s="152" t="s">
        <v>336</v>
      </c>
      <c r="F644" s="151"/>
      <c r="G644" s="72"/>
      <c r="H644" s="72"/>
      <c r="I644" s="73"/>
      <c r="J644" s="73"/>
      <c r="K644" s="72"/>
    </row>
    <row r="645" spans="1:11" s="47" customFormat="1" ht="90" hidden="1" customHeight="1">
      <c r="A645" s="318"/>
      <c r="B645" s="152"/>
      <c r="C645" s="152"/>
      <c r="D645" s="51"/>
      <c r="E645" s="152" t="s">
        <v>338</v>
      </c>
      <c r="F645" s="151"/>
      <c r="G645" s="72"/>
      <c r="H645" s="72"/>
      <c r="I645" s="73"/>
      <c r="J645" s="73"/>
      <c r="K645" s="72"/>
    </row>
    <row r="646" spans="1:11" s="47" customFormat="1" ht="90" hidden="1" customHeight="1">
      <c r="A646" s="318"/>
      <c r="B646" s="152"/>
      <c r="C646" s="152"/>
      <c r="D646" s="51"/>
      <c r="E646" s="152"/>
      <c r="F646" s="151"/>
      <c r="G646" s="72"/>
      <c r="H646" s="72"/>
      <c r="I646" s="73"/>
      <c r="J646" s="73"/>
      <c r="K646" s="72"/>
    </row>
    <row r="647" spans="1:11" s="47" customFormat="1" ht="90" hidden="1" customHeight="1">
      <c r="A647" s="318"/>
      <c r="B647" s="152"/>
      <c r="C647" s="152"/>
      <c r="D647" s="51"/>
      <c r="E647" s="52"/>
      <c r="F647" s="151"/>
      <c r="G647" s="72"/>
      <c r="H647" s="72"/>
      <c r="I647" s="73"/>
      <c r="J647" s="73"/>
      <c r="K647" s="72"/>
    </row>
    <row r="648" spans="1:11" s="47" customFormat="1" ht="90" hidden="1" customHeight="1">
      <c r="A648" s="326"/>
      <c r="B648" s="164"/>
      <c r="C648" s="164"/>
      <c r="D648" s="155"/>
      <c r="E648" s="156"/>
      <c r="F648" s="327"/>
      <c r="G648" s="104"/>
      <c r="H648" s="104"/>
      <c r="I648" s="105"/>
      <c r="J648" s="105"/>
      <c r="K648" s="104"/>
    </row>
    <row r="649" spans="1:11" s="47" customFormat="1" ht="90" hidden="1" customHeight="1">
      <c r="A649" s="322" t="s">
        <v>202</v>
      </c>
      <c r="B649" s="323" t="s">
        <v>97</v>
      </c>
      <c r="C649" s="324" t="s">
        <v>108</v>
      </c>
      <c r="D649" s="464" t="s">
        <v>357</v>
      </c>
      <c r="E649" s="464"/>
      <c r="F649" s="464"/>
      <c r="G649" s="72"/>
      <c r="H649" s="72"/>
      <c r="I649" s="73"/>
      <c r="J649" s="73"/>
      <c r="K649" s="72"/>
    </row>
    <row r="650" spans="1:11" s="47" customFormat="1" ht="90" hidden="1" customHeight="1">
      <c r="A650" s="318"/>
      <c r="B650" s="99" t="s">
        <v>99</v>
      </c>
      <c r="C650" s="152"/>
      <c r="D650" s="51" t="s">
        <v>100</v>
      </c>
      <c r="E650" s="52" t="s">
        <v>335</v>
      </c>
      <c r="F650" s="150" t="s">
        <v>92</v>
      </c>
      <c r="G650" s="79">
        <v>0</v>
      </c>
      <c r="H650" s="79">
        <v>0</v>
      </c>
      <c r="I650" s="80">
        <v>0</v>
      </c>
      <c r="J650" s="80">
        <v>0</v>
      </c>
      <c r="K650" s="79">
        <v>0</v>
      </c>
    </row>
    <row r="651" spans="1:11" s="47" customFormat="1" ht="90" hidden="1" customHeight="1">
      <c r="A651" s="318"/>
      <c r="B651" s="152"/>
      <c r="C651" s="152"/>
      <c r="D651" s="51"/>
      <c r="E651" s="52" t="s">
        <v>336</v>
      </c>
      <c r="F651" s="151"/>
      <c r="G651" s="72"/>
      <c r="H651" s="72"/>
      <c r="I651" s="73"/>
      <c r="J651" s="73"/>
      <c r="K651" s="72"/>
    </row>
    <row r="652" spans="1:11" s="47" customFormat="1" ht="90" hidden="1" customHeight="1">
      <c r="A652" s="318"/>
      <c r="B652" s="152"/>
      <c r="C652" s="152"/>
      <c r="D652" s="51"/>
      <c r="E652" s="52" t="s">
        <v>338</v>
      </c>
      <c r="F652" s="151"/>
      <c r="G652" s="72"/>
      <c r="H652" s="72"/>
      <c r="I652" s="73"/>
      <c r="J652" s="73"/>
      <c r="K652" s="72"/>
    </row>
    <row r="653" spans="1:11" s="47" customFormat="1" ht="90" hidden="1" customHeight="1">
      <c r="A653" s="318"/>
      <c r="B653" s="152"/>
      <c r="C653" s="152"/>
      <c r="D653" s="51"/>
      <c r="E653" s="52"/>
      <c r="F653" s="151"/>
      <c r="G653" s="72"/>
      <c r="H653" s="72"/>
      <c r="I653" s="73"/>
      <c r="J653" s="73"/>
      <c r="K653" s="72"/>
    </row>
    <row r="654" spans="1:11" s="47" customFormat="1" ht="90" hidden="1" customHeight="1">
      <c r="A654" s="318"/>
      <c r="B654" s="152"/>
      <c r="C654" s="152"/>
      <c r="D654" s="51"/>
      <c r="E654" s="52"/>
      <c r="F654" s="151"/>
      <c r="G654" s="72"/>
      <c r="H654" s="72"/>
      <c r="I654" s="73"/>
      <c r="J654" s="73"/>
      <c r="K654" s="72"/>
    </row>
    <row r="655" spans="1:11" s="47" customFormat="1" ht="90" hidden="1" customHeight="1">
      <c r="A655" s="318"/>
      <c r="B655" s="99" t="s">
        <v>101</v>
      </c>
      <c r="C655" s="152"/>
      <c r="D655" s="51" t="s">
        <v>102</v>
      </c>
      <c r="E655" s="52" t="s">
        <v>335</v>
      </c>
      <c r="F655" s="150" t="s">
        <v>92</v>
      </c>
      <c r="G655" s="79">
        <v>0</v>
      </c>
      <c r="H655" s="79">
        <v>0</v>
      </c>
      <c r="I655" s="80">
        <v>0</v>
      </c>
      <c r="J655" s="80">
        <v>0</v>
      </c>
      <c r="K655" s="79">
        <v>0</v>
      </c>
    </row>
    <row r="656" spans="1:11" s="47" customFormat="1" ht="90" hidden="1" customHeight="1">
      <c r="A656" s="318"/>
      <c r="B656" s="152"/>
      <c r="C656" s="152"/>
      <c r="D656" s="51"/>
      <c r="E656" s="52" t="s">
        <v>336</v>
      </c>
      <c r="F656" s="151"/>
      <c r="G656" s="72"/>
      <c r="H656" s="72"/>
      <c r="I656" s="73"/>
      <c r="J656" s="73"/>
      <c r="K656" s="72"/>
    </row>
    <row r="657" spans="1:11" s="47" customFormat="1" ht="90" hidden="1" customHeight="1">
      <c r="A657" s="318"/>
      <c r="B657" s="152"/>
      <c r="C657" s="152"/>
      <c r="D657" s="51"/>
      <c r="E657" s="52" t="s">
        <v>338</v>
      </c>
      <c r="F657" s="151"/>
      <c r="G657" s="72"/>
      <c r="H657" s="72"/>
      <c r="I657" s="73"/>
      <c r="J657" s="73"/>
      <c r="K657" s="72"/>
    </row>
    <row r="658" spans="1:11" s="47" customFormat="1" ht="90" hidden="1" customHeight="1">
      <c r="A658" s="318"/>
      <c r="B658" s="152"/>
      <c r="C658" s="152"/>
      <c r="D658" s="51"/>
      <c r="E658" s="52"/>
      <c r="F658" s="151"/>
      <c r="G658" s="72"/>
      <c r="H658" s="72"/>
      <c r="I658" s="73"/>
      <c r="J658" s="73"/>
      <c r="K658" s="72"/>
    </row>
    <row r="659" spans="1:11" s="47" customFormat="1" ht="90" hidden="1" customHeight="1">
      <c r="A659" s="318"/>
      <c r="B659" s="152"/>
      <c r="C659" s="152"/>
      <c r="D659" s="51"/>
      <c r="E659" s="52"/>
      <c r="F659" s="151"/>
      <c r="G659" s="72"/>
      <c r="H659" s="72"/>
      <c r="I659" s="73"/>
      <c r="J659" s="73"/>
      <c r="K659" s="72"/>
    </row>
    <row r="660" spans="1:11" s="47" customFormat="1" ht="90" hidden="1" customHeight="1">
      <c r="A660" s="318"/>
      <c r="B660" s="99" t="s">
        <v>110</v>
      </c>
      <c r="C660" s="152"/>
      <c r="D660" s="51" t="s">
        <v>111</v>
      </c>
      <c r="E660" s="52" t="s">
        <v>335</v>
      </c>
      <c r="F660" s="150" t="s">
        <v>92</v>
      </c>
      <c r="G660" s="79">
        <v>0</v>
      </c>
      <c r="H660" s="79">
        <v>0</v>
      </c>
      <c r="I660" s="80">
        <v>0</v>
      </c>
      <c r="J660" s="80">
        <v>0</v>
      </c>
      <c r="K660" s="79">
        <v>0</v>
      </c>
    </row>
    <row r="661" spans="1:11" s="47" customFormat="1" ht="90" hidden="1" customHeight="1">
      <c r="A661" s="318"/>
      <c r="B661" s="152"/>
      <c r="C661" s="152"/>
      <c r="D661" s="51"/>
      <c r="E661" s="52" t="s">
        <v>336</v>
      </c>
      <c r="F661" s="151"/>
      <c r="G661" s="72"/>
      <c r="H661" s="72"/>
      <c r="I661" s="73"/>
      <c r="J661" s="73"/>
      <c r="K661" s="72"/>
    </row>
    <row r="662" spans="1:11" s="47" customFormat="1" ht="90" hidden="1" customHeight="1">
      <c r="A662" s="318"/>
      <c r="B662" s="152"/>
      <c r="C662" s="152"/>
      <c r="D662" s="51"/>
      <c r="E662" s="52" t="s">
        <v>338</v>
      </c>
      <c r="F662" s="151"/>
      <c r="G662" s="72"/>
      <c r="H662" s="72"/>
      <c r="I662" s="73"/>
      <c r="J662" s="73"/>
      <c r="K662" s="72"/>
    </row>
    <row r="663" spans="1:11" s="47" customFormat="1" ht="90" hidden="1" customHeight="1">
      <c r="A663" s="318"/>
      <c r="B663" s="152"/>
      <c r="C663" s="152"/>
      <c r="D663" s="51"/>
      <c r="E663" s="52"/>
      <c r="F663" s="151"/>
      <c r="G663" s="72"/>
      <c r="H663" s="72"/>
      <c r="I663" s="73"/>
      <c r="J663" s="73"/>
      <c r="K663" s="72"/>
    </row>
    <row r="664" spans="1:11" s="47" customFormat="1" ht="90" hidden="1" customHeight="1">
      <c r="A664" s="318"/>
      <c r="B664" s="152"/>
      <c r="C664" s="152"/>
      <c r="D664" s="51"/>
      <c r="E664" s="52"/>
      <c r="F664" s="151"/>
      <c r="G664" s="72"/>
      <c r="H664" s="72"/>
      <c r="I664" s="73"/>
      <c r="J664" s="73"/>
      <c r="K664" s="72"/>
    </row>
    <row r="665" spans="1:11" s="47" customFormat="1" ht="90" hidden="1" customHeight="1">
      <c r="A665" s="318"/>
      <c r="B665" s="325" t="s">
        <v>103</v>
      </c>
      <c r="C665" s="324" t="s">
        <v>108</v>
      </c>
      <c r="D665" s="315" t="s">
        <v>357</v>
      </c>
      <c r="E665" s="152" t="s">
        <v>335</v>
      </c>
      <c r="F665" s="153">
        <f t="shared" ref="F665:K665" si="64">+F650+F655+F660</f>
        <v>0</v>
      </c>
      <c r="G665" s="136">
        <f t="shared" si="64"/>
        <v>0</v>
      </c>
      <c r="H665" s="136">
        <f t="shared" si="64"/>
        <v>0</v>
      </c>
      <c r="I665" s="137">
        <f t="shared" si="64"/>
        <v>0</v>
      </c>
      <c r="J665" s="137">
        <f t="shared" si="64"/>
        <v>0</v>
      </c>
      <c r="K665" s="136">
        <f t="shared" si="64"/>
        <v>0</v>
      </c>
    </row>
    <row r="666" spans="1:11" s="47" customFormat="1" ht="90" hidden="1" customHeight="1">
      <c r="A666" s="318"/>
      <c r="B666" s="325"/>
      <c r="C666" s="324"/>
      <c r="D666" s="315"/>
      <c r="E666" s="152" t="s">
        <v>336</v>
      </c>
      <c r="F666" s="151"/>
      <c r="G666" s="72"/>
      <c r="H666" s="72"/>
      <c r="I666" s="73"/>
      <c r="J666" s="73"/>
      <c r="K666" s="72"/>
    </row>
    <row r="667" spans="1:11" s="47" customFormat="1" ht="90" hidden="1" customHeight="1">
      <c r="A667" s="318"/>
      <c r="B667" s="152"/>
      <c r="C667" s="152"/>
      <c r="D667" s="51"/>
      <c r="E667" s="152" t="s">
        <v>338</v>
      </c>
      <c r="F667" s="151"/>
      <c r="G667" s="72"/>
      <c r="H667" s="72"/>
      <c r="I667" s="73"/>
      <c r="J667" s="73"/>
      <c r="K667" s="72"/>
    </row>
    <row r="668" spans="1:11" s="47" customFormat="1" ht="90" hidden="1" customHeight="1">
      <c r="A668" s="318"/>
      <c r="B668" s="152"/>
      <c r="C668" s="152"/>
      <c r="D668" s="51"/>
      <c r="E668" s="152"/>
      <c r="F668" s="151"/>
      <c r="G668" s="72"/>
      <c r="H668" s="72"/>
      <c r="I668" s="73"/>
      <c r="J668" s="73"/>
      <c r="K668" s="72"/>
    </row>
    <row r="669" spans="1:11" s="47" customFormat="1" ht="90" hidden="1" customHeight="1">
      <c r="A669" s="318"/>
      <c r="B669" s="152"/>
      <c r="C669" s="152"/>
      <c r="D669" s="51"/>
      <c r="E669" s="156"/>
      <c r="F669" s="327"/>
      <c r="G669" s="104"/>
      <c r="H669" s="104"/>
      <c r="I669" s="105"/>
      <c r="J669" s="105"/>
      <c r="K669" s="104"/>
    </row>
    <row r="670" spans="1:11" s="47" customFormat="1" ht="90" hidden="1" customHeight="1">
      <c r="A670" s="429"/>
      <c r="B670" s="430"/>
      <c r="C670" s="328"/>
      <c r="D670" s="158"/>
      <c r="E670" s="337"/>
      <c r="F670" s="162"/>
      <c r="G670" s="119"/>
      <c r="H670" s="119"/>
      <c r="I670" s="120"/>
      <c r="J670" s="120"/>
      <c r="K670" s="119"/>
    </row>
    <row r="671" spans="1:11" s="47" customFormat="1" ht="90" hidden="1" customHeight="1">
      <c r="A671" s="431" t="s">
        <v>203</v>
      </c>
      <c r="B671" s="432"/>
      <c r="C671" s="432"/>
      <c r="D671" s="161" t="s">
        <v>198</v>
      </c>
      <c r="E671" s="152" t="s">
        <v>335</v>
      </c>
      <c r="F671" s="154">
        <f t="shared" ref="F671:K671" si="65">+F665+F643+F622</f>
        <v>0</v>
      </c>
      <c r="G671" s="83">
        <f t="shared" si="65"/>
        <v>0</v>
      </c>
      <c r="H671" s="83">
        <f t="shared" si="65"/>
        <v>0</v>
      </c>
      <c r="I671" s="84">
        <f t="shared" si="65"/>
        <v>0</v>
      </c>
      <c r="J671" s="84">
        <f t="shared" si="65"/>
        <v>0</v>
      </c>
      <c r="K671" s="83">
        <f t="shared" si="65"/>
        <v>0</v>
      </c>
    </row>
    <row r="672" spans="1:11" s="47" customFormat="1" ht="90" hidden="1" customHeight="1">
      <c r="A672" s="316"/>
      <c r="B672" s="317"/>
      <c r="C672" s="317"/>
      <c r="D672" s="161"/>
      <c r="E672" s="152" t="s">
        <v>336</v>
      </c>
      <c r="F672" s="162"/>
      <c r="G672" s="119"/>
      <c r="H672" s="119"/>
      <c r="I672" s="120"/>
      <c r="J672" s="120"/>
      <c r="K672" s="119"/>
    </row>
    <row r="673" spans="1:11" s="47" customFormat="1" ht="90" hidden="1" customHeight="1">
      <c r="A673" s="330"/>
      <c r="B673" s="324"/>
      <c r="C673" s="152"/>
      <c r="D673" s="315"/>
      <c r="E673" s="152" t="s">
        <v>338</v>
      </c>
      <c r="F673" s="162"/>
      <c r="G673" s="119"/>
      <c r="H673" s="119"/>
      <c r="I673" s="120"/>
      <c r="J673" s="120"/>
      <c r="K673" s="119"/>
    </row>
    <row r="674" spans="1:11" s="47" customFormat="1" ht="90" hidden="1" customHeight="1">
      <c r="A674" s="330"/>
      <c r="B674" s="324"/>
      <c r="C674" s="152"/>
      <c r="D674" s="315"/>
      <c r="E674" s="152"/>
      <c r="F674" s="162"/>
      <c r="G674" s="119"/>
      <c r="H674" s="119"/>
      <c r="I674" s="120"/>
      <c r="J674" s="120"/>
      <c r="K674" s="119"/>
    </row>
    <row r="675" spans="1:11" s="47" customFormat="1" ht="90" hidden="1" customHeight="1">
      <c r="A675" s="326"/>
      <c r="B675" s="164"/>
      <c r="C675" s="164"/>
      <c r="D675" s="163"/>
      <c r="E675" s="164"/>
      <c r="F675" s="331"/>
      <c r="G675" s="139"/>
      <c r="H675" s="139"/>
      <c r="I675" s="140"/>
      <c r="J675" s="140"/>
      <c r="K675" s="139"/>
    </row>
    <row r="676" spans="1:11" s="47" customFormat="1" ht="90" hidden="1" customHeight="1">
      <c r="A676" s="318"/>
      <c r="B676" s="152"/>
      <c r="C676" s="152"/>
      <c r="D676" s="51"/>
      <c r="E676" s="52"/>
      <c r="F676" s="53"/>
      <c r="G676" s="67"/>
      <c r="H676" s="67"/>
      <c r="I676" s="68"/>
      <c r="J676" s="68"/>
      <c r="K676" s="67"/>
    </row>
    <row r="677" spans="1:11" s="47" customFormat="1" ht="221.45" hidden="1" customHeight="1" thickBot="1">
      <c r="A677" s="427" t="s">
        <v>93</v>
      </c>
      <c r="B677" s="428"/>
      <c r="C677" s="338" t="s">
        <v>129</v>
      </c>
      <c r="D677" s="320" t="s">
        <v>204</v>
      </c>
      <c r="E677" s="62"/>
      <c r="F677" s="321"/>
      <c r="G677" s="124"/>
      <c r="H677" s="124"/>
      <c r="I677" s="125"/>
      <c r="J677" s="125"/>
      <c r="K677" s="124"/>
    </row>
    <row r="678" spans="1:11" s="47" customFormat="1" hidden="1">
      <c r="A678" s="318"/>
      <c r="B678" s="152"/>
      <c r="C678" s="152"/>
      <c r="D678" s="315"/>
      <c r="E678" s="152"/>
      <c r="F678" s="154"/>
      <c r="G678" s="83"/>
      <c r="H678" s="83"/>
      <c r="I678" s="84"/>
      <c r="J678" s="84"/>
      <c r="K678" s="83"/>
    </row>
    <row r="679" spans="1:11" s="47" customFormat="1" hidden="1">
      <c r="A679" s="335" t="s">
        <v>205</v>
      </c>
      <c r="B679" s="325" t="s">
        <v>97</v>
      </c>
      <c r="C679" s="324" t="s">
        <v>94</v>
      </c>
      <c r="D679" s="315" t="s">
        <v>206</v>
      </c>
      <c r="E679" s="152"/>
      <c r="F679" s="150"/>
      <c r="G679" s="79"/>
      <c r="H679" s="79"/>
      <c r="I679" s="80"/>
      <c r="J679" s="80"/>
      <c r="K679" s="79"/>
    </row>
    <row r="680" spans="1:11" s="47" customFormat="1" hidden="1">
      <c r="A680" s="318"/>
      <c r="B680" s="99" t="s">
        <v>99</v>
      </c>
      <c r="C680" s="152"/>
      <c r="D680" s="51" t="s">
        <v>100</v>
      </c>
      <c r="E680" s="52" t="s">
        <v>335</v>
      </c>
      <c r="F680" s="150" t="s">
        <v>92</v>
      </c>
      <c r="G680" s="79">
        <v>0</v>
      </c>
      <c r="H680" s="79">
        <v>0</v>
      </c>
      <c r="I680" s="80">
        <v>0</v>
      </c>
      <c r="J680" s="80">
        <v>0</v>
      </c>
      <c r="K680" s="79">
        <v>0</v>
      </c>
    </row>
    <row r="681" spans="1:11" s="47" customFormat="1" hidden="1">
      <c r="A681" s="318"/>
      <c r="D681" s="99"/>
      <c r="E681" s="52" t="s">
        <v>336</v>
      </c>
      <c r="F681" s="151"/>
      <c r="G681" s="72"/>
      <c r="H681" s="72"/>
      <c r="I681" s="73"/>
      <c r="J681" s="73"/>
      <c r="K681" s="72"/>
    </row>
    <row r="682" spans="1:11" s="47" customFormat="1" hidden="1">
      <c r="A682" s="318"/>
      <c r="B682" s="152"/>
      <c r="C682" s="152"/>
      <c r="D682" s="51"/>
      <c r="E682" s="52" t="s">
        <v>338</v>
      </c>
      <c r="F682" s="151"/>
      <c r="G682" s="72"/>
      <c r="H682" s="72"/>
      <c r="I682" s="73"/>
      <c r="J682" s="73"/>
      <c r="K682" s="72"/>
    </row>
    <row r="683" spans="1:11" s="47" customFormat="1" hidden="1">
      <c r="A683" s="318"/>
      <c r="B683" s="152"/>
      <c r="C683" s="152"/>
      <c r="D683" s="51"/>
      <c r="E683" s="52"/>
      <c r="F683" s="151"/>
      <c r="G683" s="72"/>
      <c r="H683" s="72"/>
      <c r="I683" s="73"/>
      <c r="J683" s="73"/>
      <c r="K683" s="72"/>
    </row>
    <row r="684" spans="1:11" s="47" customFormat="1" hidden="1">
      <c r="A684" s="318"/>
      <c r="B684" s="152"/>
      <c r="C684" s="152"/>
      <c r="D684" s="51"/>
      <c r="E684" s="52"/>
      <c r="F684" s="151"/>
      <c r="G684" s="72"/>
      <c r="H684" s="72"/>
      <c r="I684" s="73"/>
      <c r="J684" s="73"/>
      <c r="K684" s="72"/>
    </row>
    <row r="685" spans="1:11" s="47" customFormat="1" hidden="1">
      <c r="A685" s="318"/>
      <c r="B685" s="99" t="s">
        <v>101</v>
      </c>
      <c r="C685" s="152"/>
      <c r="D685" s="51" t="s">
        <v>102</v>
      </c>
      <c r="E685" s="52" t="s">
        <v>335</v>
      </c>
      <c r="F685" s="150" t="s">
        <v>92</v>
      </c>
      <c r="G685" s="79">
        <v>0</v>
      </c>
      <c r="H685" s="79">
        <v>0</v>
      </c>
      <c r="I685" s="80">
        <v>0</v>
      </c>
      <c r="J685" s="80">
        <v>0</v>
      </c>
      <c r="K685" s="79">
        <v>0</v>
      </c>
    </row>
    <row r="686" spans="1:11" s="47" customFormat="1" hidden="1">
      <c r="A686" s="318"/>
      <c r="D686" s="99"/>
      <c r="E686" s="52" t="s">
        <v>336</v>
      </c>
      <c r="F686" s="151"/>
      <c r="G686" s="72"/>
      <c r="H686" s="72"/>
      <c r="I686" s="73"/>
      <c r="J686" s="73"/>
      <c r="K686" s="72"/>
    </row>
    <row r="687" spans="1:11" s="47" customFormat="1" hidden="1">
      <c r="A687" s="318"/>
      <c r="B687" s="152"/>
      <c r="C687" s="152"/>
      <c r="D687" s="51"/>
      <c r="E687" s="52" t="s">
        <v>338</v>
      </c>
      <c r="F687" s="151"/>
      <c r="G687" s="72"/>
      <c r="H687" s="72"/>
      <c r="I687" s="73"/>
      <c r="J687" s="73"/>
      <c r="K687" s="72"/>
    </row>
    <row r="688" spans="1:11" s="47" customFormat="1" hidden="1">
      <c r="A688" s="318"/>
      <c r="B688" s="152"/>
      <c r="C688" s="152"/>
      <c r="D688" s="51"/>
      <c r="E688" s="52"/>
      <c r="F688" s="151"/>
      <c r="G688" s="72"/>
      <c r="H688" s="72"/>
      <c r="I688" s="73"/>
      <c r="J688" s="73"/>
      <c r="K688" s="72"/>
    </row>
    <row r="689" spans="1:11" s="47" customFormat="1" hidden="1">
      <c r="A689" s="318"/>
      <c r="B689" s="152"/>
      <c r="C689" s="152"/>
      <c r="D689" s="51"/>
      <c r="E689" s="52"/>
      <c r="F689" s="151"/>
      <c r="G689" s="72"/>
      <c r="H689" s="72"/>
      <c r="I689" s="73"/>
      <c r="J689" s="73"/>
      <c r="K689" s="72"/>
    </row>
    <row r="690" spans="1:11" s="47" customFormat="1" hidden="1">
      <c r="A690" s="318"/>
      <c r="B690" s="152"/>
      <c r="C690" s="152"/>
      <c r="D690" s="51"/>
      <c r="E690" s="52"/>
      <c r="F690" s="53"/>
      <c r="G690" s="67"/>
      <c r="H690" s="67"/>
      <c r="I690" s="68"/>
      <c r="J690" s="68"/>
      <c r="K690" s="67"/>
    </row>
    <row r="691" spans="1:11" s="48" customFormat="1" ht="144" hidden="1">
      <c r="A691" s="318"/>
      <c r="B691" s="99" t="s">
        <v>110</v>
      </c>
      <c r="C691" s="152"/>
      <c r="D691" s="51" t="s">
        <v>111</v>
      </c>
      <c r="E691" s="52" t="s">
        <v>335</v>
      </c>
      <c r="F691" s="150" t="s">
        <v>92</v>
      </c>
      <c r="G691" s="79">
        <v>0</v>
      </c>
      <c r="H691" s="79">
        <v>0</v>
      </c>
      <c r="I691" s="80">
        <v>0</v>
      </c>
      <c r="J691" s="80">
        <v>0</v>
      </c>
      <c r="K691" s="79">
        <v>0</v>
      </c>
    </row>
    <row r="692" spans="1:11" s="48" customFormat="1" hidden="1">
      <c r="A692" s="318"/>
      <c r="B692" s="152"/>
      <c r="C692" s="152"/>
      <c r="D692" s="51"/>
      <c r="E692" s="52" t="s">
        <v>336</v>
      </c>
      <c r="F692" s="151"/>
      <c r="G692" s="72"/>
      <c r="H692" s="72"/>
      <c r="I692" s="73"/>
      <c r="J692" s="73"/>
      <c r="K692" s="72"/>
    </row>
    <row r="693" spans="1:11" s="48" customFormat="1" hidden="1">
      <c r="A693" s="318"/>
      <c r="B693" s="152"/>
      <c r="C693" s="152"/>
      <c r="D693" s="51"/>
      <c r="E693" s="52" t="s">
        <v>338</v>
      </c>
      <c r="F693" s="151"/>
      <c r="G693" s="72"/>
      <c r="H693" s="72"/>
      <c r="I693" s="73"/>
      <c r="J693" s="73"/>
      <c r="K693" s="72"/>
    </row>
    <row r="694" spans="1:11" s="48" customFormat="1" hidden="1">
      <c r="A694" s="318"/>
      <c r="B694" s="152"/>
      <c r="C694" s="152"/>
      <c r="D694" s="51"/>
      <c r="E694" s="52"/>
      <c r="F694" s="151"/>
      <c r="G694" s="72"/>
      <c r="H694" s="72"/>
      <c r="I694" s="73"/>
      <c r="J694" s="73"/>
      <c r="K694" s="72"/>
    </row>
    <row r="695" spans="1:11" s="48" customFormat="1" hidden="1">
      <c r="A695" s="318"/>
      <c r="B695" s="152"/>
      <c r="C695" s="152"/>
      <c r="D695" s="51"/>
      <c r="E695" s="52"/>
      <c r="F695" s="151"/>
      <c r="G695" s="72"/>
      <c r="H695" s="72"/>
      <c r="I695" s="73"/>
      <c r="J695" s="73"/>
      <c r="K695" s="72"/>
    </row>
    <row r="696" spans="1:11" s="48" customFormat="1" hidden="1">
      <c r="A696" s="318"/>
      <c r="B696" s="325" t="s">
        <v>103</v>
      </c>
      <c r="C696" s="324" t="s">
        <v>94</v>
      </c>
      <c r="D696" s="315" t="s">
        <v>206</v>
      </c>
      <c r="E696" s="152" t="s">
        <v>335</v>
      </c>
      <c r="F696" s="153">
        <f t="shared" ref="F696:K696" si="66">+F680+F685+F691</f>
        <v>0</v>
      </c>
      <c r="G696" s="136">
        <f t="shared" si="66"/>
        <v>0</v>
      </c>
      <c r="H696" s="136">
        <f t="shared" si="66"/>
        <v>0</v>
      </c>
      <c r="I696" s="137">
        <f t="shared" si="66"/>
        <v>0</v>
      </c>
      <c r="J696" s="137">
        <f t="shared" si="66"/>
        <v>0</v>
      </c>
      <c r="K696" s="136">
        <f t="shared" si="66"/>
        <v>0</v>
      </c>
    </row>
    <row r="697" spans="1:11" s="47" customFormat="1" hidden="1">
      <c r="A697" s="318"/>
      <c r="B697" s="152"/>
      <c r="C697" s="152"/>
      <c r="D697" s="51"/>
      <c r="E697" s="152" t="s">
        <v>336</v>
      </c>
      <c r="F697" s="151"/>
      <c r="G697" s="72"/>
      <c r="H697" s="72"/>
      <c r="I697" s="73"/>
      <c r="J697" s="73"/>
      <c r="K697" s="72"/>
    </row>
    <row r="698" spans="1:11" s="47" customFormat="1" hidden="1">
      <c r="A698" s="318"/>
      <c r="B698" s="152"/>
      <c r="C698" s="152"/>
      <c r="D698" s="51"/>
      <c r="E698" s="152" t="s">
        <v>338</v>
      </c>
      <c r="F698" s="151"/>
      <c r="G698" s="72"/>
      <c r="H698" s="72"/>
      <c r="I698" s="73"/>
      <c r="J698" s="73"/>
      <c r="K698" s="72"/>
    </row>
    <row r="699" spans="1:11" s="47" customFormat="1" hidden="1">
      <c r="A699" s="318"/>
      <c r="B699" s="152"/>
      <c r="C699" s="152"/>
      <c r="D699" s="51"/>
      <c r="E699" s="152"/>
      <c r="F699" s="151"/>
      <c r="G699" s="72"/>
      <c r="H699" s="72"/>
      <c r="I699" s="73"/>
      <c r="J699" s="73"/>
      <c r="K699" s="72"/>
    </row>
    <row r="700" spans="1:11" s="47" customFormat="1" hidden="1">
      <c r="A700" s="318"/>
      <c r="B700" s="152"/>
      <c r="C700" s="152"/>
      <c r="D700" s="51"/>
      <c r="E700" s="52"/>
      <c r="F700" s="151"/>
      <c r="G700" s="72"/>
      <c r="H700" s="72"/>
      <c r="I700" s="73"/>
      <c r="J700" s="73"/>
      <c r="K700" s="72"/>
    </row>
    <row r="701" spans="1:11" s="47" customFormat="1" ht="144" hidden="1">
      <c r="A701" s="322" t="s">
        <v>207</v>
      </c>
      <c r="B701" s="323" t="s">
        <v>97</v>
      </c>
      <c r="C701" s="324" t="s">
        <v>105</v>
      </c>
      <c r="D701" s="315" t="s">
        <v>208</v>
      </c>
      <c r="E701" s="152"/>
      <c r="F701" s="53"/>
      <c r="G701" s="67"/>
      <c r="H701" s="67"/>
      <c r="I701" s="68"/>
      <c r="J701" s="68"/>
      <c r="K701" s="67"/>
    </row>
    <row r="702" spans="1:11" s="47" customFormat="1" hidden="1">
      <c r="A702" s="318"/>
      <c r="B702" s="99" t="s">
        <v>99</v>
      </c>
      <c r="C702" s="152"/>
      <c r="D702" s="51" t="s">
        <v>100</v>
      </c>
      <c r="E702" s="52" t="s">
        <v>335</v>
      </c>
      <c r="F702" s="150" t="s">
        <v>92</v>
      </c>
      <c r="G702" s="79">
        <v>0</v>
      </c>
      <c r="H702" s="79">
        <v>0</v>
      </c>
      <c r="I702" s="80">
        <v>0</v>
      </c>
      <c r="J702" s="80">
        <v>0</v>
      </c>
      <c r="K702" s="79">
        <f>H702+I702-J702</f>
        <v>0</v>
      </c>
    </row>
    <row r="703" spans="1:11" hidden="1">
      <c r="A703" s="74"/>
      <c r="B703" s="64"/>
      <c r="C703" s="64"/>
      <c r="E703" s="77" t="s">
        <v>336</v>
      </c>
      <c r="F703" s="71"/>
      <c r="G703" s="72"/>
      <c r="H703" s="79">
        <v>250000</v>
      </c>
      <c r="I703" s="80">
        <v>0</v>
      </c>
      <c r="J703" s="80">
        <v>0</v>
      </c>
      <c r="K703" s="72">
        <f t="shared" ref="K703:K704" si="67">H703+I703-J703</f>
        <v>250000</v>
      </c>
    </row>
    <row r="704" spans="1:11" hidden="1">
      <c r="A704" s="74"/>
      <c r="B704" s="64"/>
      <c r="C704" s="64"/>
      <c r="E704" s="77" t="s">
        <v>338</v>
      </c>
      <c r="F704" s="71"/>
      <c r="G704" s="72"/>
      <c r="H704" s="79">
        <v>250000</v>
      </c>
      <c r="I704" s="80">
        <v>0</v>
      </c>
      <c r="J704" s="80">
        <v>0</v>
      </c>
      <c r="K704" s="72">
        <f t="shared" si="67"/>
        <v>250000</v>
      </c>
    </row>
    <row r="705" spans="1:11" hidden="1">
      <c r="A705" s="74"/>
      <c r="B705" s="64"/>
      <c r="C705" s="64"/>
      <c r="F705" s="71"/>
      <c r="G705" s="72"/>
      <c r="H705" s="72"/>
      <c r="I705" s="73"/>
      <c r="J705" s="73"/>
      <c r="K705" s="72"/>
    </row>
    <row r="706" spans="1:11" hidden="1">
      <c r="A706" s="74"/>
      <c r="B706" s="64"/>
      <c r="C706" s="64"/>
      <c r="F706" s="71"/>
      <c r="G706" s="72"/>
      <c r="H706" s="72"/>
      <c r="I706" s="73"/>
      <c r="J706" s="73"/>
      <c r="K706" s="72"/>
    </row>
    <row r="707" spans="1:11" hidden="1">
      <c r="A707" s="74"/>
      <c r="B707" s="75" t="s">
        <v>101</v>
      </c>
      <c r="C707" s="64"/>
      <c r="D707" s="76" t="s">
        <v>102</v>
      </c>
      <c r="E707" s="77" t="s">
        <v>335</v>
      </c>
      <c r="F707" s="78" t="s">
        <v>92</v>
      </c>
      <c r="G707" s="79">
        <v>0</v>
      </c>
      <c r="H707" s="79">
        <v>0</v>
      </c>
      <c r="I707" s="80">
        <v>0</v>
      </c>
      <c r="J707" s="80">
        <v>0</v>
      </c>
      <c r="K707" s="79">
        <v>0</v>
      </c>
    </row>
    <row r="708" spans="1:11" hidden="1">
      <c r="A708" s="74"/>
      <c r="B708" s="64"/>
      <c r="C708" s="64"/>
      <c r="E708" s="77" t="s">
        <v>336</v>
      </c>
      <c r="F708" s="71"/>
      <c r="G708" s="72"/>
      <c r="H708" s="72"/>
      <c r="I708" s="73"/>
      <c r="J708" s="73"/>
      <c r="K708" s="72"/>
    </row>
    <row r="709" spans="1:11" hidden="1">
      <c r="A709" s="74"/>
      <c r="B709" s="64"/>
      <c r="C709" s="64"/>
      <c r="E709" s="77" t="s">
        <v>338</v>
      </c>
      <c r="F709" s="71"/>
      <c r="G709" s="72"/>
      <c r="H709" s="72"/>
      <c r="I709" s="73"/>
      <c r="J709" s="73"/>
      <c r="K709" s="72"/>
    </row>
    <row r="710" spans="1:11" hidden="1">
      <c r="A710" s="100"/>
      <c r="B710" s="90"/>
      <c r="C710" s="90"/>
      <c r="D710" s="101"/>
      <c r="E710" s="102"/>
      <c r="F710" s="103"/>
      <c r="G710" s="104"/>
      <c r="H710" s="104"/>
      <c r="I710" s="105"/>
      <c r="J710" s="105"/>
      <c r="K710" s="104"/>
    </row>
    <row r="711" spans="1:11" hidden="1">
      <c r="A711" s="143"/>
      <c r="B711" s="64"/>
      <c r="C711" s="64"/>
      <c r="F711" s="71"/>
      <c r="G711" s="72"/>
      <c r="H711" s="72"/>
      <c r="I711" s="73"/>
      <c r="J711" s="73"/>
      <c r="K711" s="72"/>
    </row>
    <row r="712" spans="1:11" ht="144" hidden="1">
      <c r="A712" s="74"/>
      <c r="B712" s="75" t="s">
        <v>110</v>
      </c>
      <c r="C712" s="64"/>
      <c r="D712" s="76" t="s">
        <v>111</v>
      </c>
      <c r="E712" s="77" t="s">
        <v>335</v>
      </c>
      <c r="F712" s="78" t="s">
        <v>92</v>
      </c>
      <c r="G712" s="79">
        <v>0</v>
      </c>
      <c r="H712" s="79">
        <v>0</v>
      </c>
      <c r="I712" s="80">
        <v>0</v>
      </c>
      <c r="J712" s="80">
        <v>0</v>
      </c>
      <c r="K712" s="79">
        <v>0</v>
      </c>
    </row>
    <row r="713" spans="1:11" hidden="1">
      <c r="A713" s="74"/>
      <c r="B713" s="64"/>
      <c r="C713" s="64"/>
      <c r="E713" s="77" t="s">
        <v>336</v>
      </c>
      <c r="F713" s="71"/>
      <c r="G713" s="72"/>
      <c r="H713" s="72"/>
      <c r="I713" s="73"/>
      <c r="J713" s="73"/>
      <c r="K713" s="72"/>
    </row>
    <row r="714" spans="1:11" hidden="1">
      <c r="A714" s="74"/>
      <c r="B714" s="64"/>
      <c r="C714" s="64"/>
      <c r="E714" s="77" t="s">
        <v>338</v>
      </c>
      <c r="F714" s="71"/>
      <c r="G714" s="72"/>
      <c r="H714" s="72"/>
      <c r="I714" s="73"/>
      <c r="J714" s="73"/>
      <c r="K714" s="72"/>
    </row>
    <row r="715" spans="1:11" hidden="1">
      <c r="A715" s="74"/>
      <c r="B715" s="64"/>
      <c r="C715" s="64"/>
      <c r="F715" s="71"/>
      <c r="G715" s="72"/>
      <c r="H715" s="72"/>
      <c r="I715" s="73"/>
      <c r="J715" s="73"/>
      <c r="K715" s="72"/>
    </row>
    <row r="716" spans="1:11" hidden="1">
      <c r="A716" s="74"/>
      <c r="B716" s="64"/>
      <c r="C716" s="64"/>
      <c r="F716" s="71"/>
      <c r="G716" s="72"/>
      <c r="H716" s="72"/>
      <c r="I716" s="73"/>
      <c r="J716" s="73"/>
      <c r="K716" s="72"/>
    </row>
    <row r="717" spans="1:11" ht="144" hidden="1">
      <c r="A717" s="74"/>
      <c r="B717" s="98" t="s">
        <v>103</v>
      </c>
      <c r="C717" s="86" t="s">
        <v>105</v>
      </c>
      <c r="D717" s="65" t="s">
        <v>209</v>
      </c>
      <c r="E717" s="64" t="s">
        <v>335</v>
      </c>
      <c r="F717" s="135">
        <f t="shared" ref="F717:K717" si="68">+F702+F707+F712</f>
        <v>0</v>
      </c>
      <c r="G717" s="136">
        <f t="shared" si="68"/>
        <v>0</v>
      </c>
      <c r="H717" s="136">
        <f t="shared" si="68"/>
        <v>0</v>
      </c>
      <c r="I717" s="137">
        <f t="shared" si="68"/>
        <v>0</v>
      </c>
      <c r="J717" s="137">
        <f t="shared" si="68"/>
        <v>0</v>
      </c>
      <c r="K717" s="136">
        <f t="shared" si="68"/>
        <v>0</v>
      </c>
    </row>
    <row r="718" spans="1:11" hidden="1">
      <c r="A718" s="74"/>
      <c r="B718" s="64"/>
      <c r="C718" s="64"/>
      <c r="E718" s="64" t="s">
        <v>336</v>
      </c>
      <c r="F718" s="71"/>
      <c r="G718" s="72"/>
      <c r="H718" s="136">
        <f t="shared" ref="H718:K718" si="69">+H703+H708+H713</f>
        <v>250000</v>
      </c>
      <c r="I718" s="137">
        <f t="shared" si="69"/>
        <v>0</v>
      </c>
      <c r="J718" s="137">
        <f t="shared" si="69"/>
        <v>0</v>
      </c>
      <c r="K718" s="136">
        <f t="shared" si="69"/>
        <v>250000</v>
      </c>
    </row>
    <row r="719" spans="1:11" hidden="1">
      <c r="A719" s="74"/>
      <c r="B719" s="64"/>
      <c r="C719" s="64"/>
      <c r="E719" s="64" t="s">
        <v>338</v>
      </c>
      <c r="F719" s="71"/>
      <c r="G719" s="72"/>
      <c r="H719" s="136">
        <f t="shared" ref="H719:K719" si="70">+H704+H709+H714</f>
        <v>250000</v>
      </c>
      <c r="I719" s="137">
        <f t="shared" si="70"/>
        <v>0</v>
      </c>
      <c r="J719" s="137">
        <f t="shared" si="70"/>
        <v>0</v>
      </c>
      <c r="K719" s="136">
        <f t="shared" si="70"/>
        <v>250000</v>
      </c>
    </row>
    <row r="720" spans="1:11" ht="50.25" hidden="1" customHeight="1">
      <c r="A720" s="74"/>
      <c r="B720" s="64"/>
      <c r="C720" s="64"/>
      <c r="F720" s="71"/>
      <c r="G720" s="72"/>
      <c r="H720" s="72"/>
      <c r="I720" s="73"/>
      <c r="J720" s="73"/>
      <c r="K720" s="72"/>
    </row>
    <row r="721" spans="1:11" ht="27" hidden="1" customHeight="1">
      <c r="A721" s="74"/>
      <c r="B721" s="64"/>
      <c r="C721" s="64"/>
      <c r="F721" s="71"/>
      <c r="G721" s="72"/>
      <c r="H721" s="72"/>
      <c r="I721" s="73"/>
      <c r="J721" s="73"/>
      <c r="K721" s="72"/>
    </row>
    <row r="722" spans="1:11" hidden="1">
      <c r="A722" s="69" t="s">
        <v>210</v>
      </c>
      <c r="B722" s="70" t="s">
        <v>97</v>
      </c>
      <c r="C722" s="86" t="s">
        <v>108</v>
      </c>
      <c r="D722" s="65" t="s">
        <v>211</v>
      </c>
      <c r="E722" s="64"/>
      <c r="G722" s="67"/>
      <c r="H722" s="67"/>
      <c r="I722" s="68"/>
      <c r="J722" s="68"/>
      <c r="K722" s="67" t="s">
        <v>2</v>
      </c>
    </row>
    <row r="723" spans="1:11" hidden="1">
      <c r="A723" s="74"/>
      <c r="B723" s="75" t="s">
        <v>99</v>
      </c>
      <c r="C723" s="64"/>
      <c r="D723" s="76" t="s">
        <v>100</v>
      </c>
      <c r="E723" s="77" t="s">
        <v>335</v>
      </c>
      <c r="F723" s="78">
        <v>1000</v>
      </c>
      <c r="G723" s="79">
        <v>3364.89</v>
      </c>
      <c r="H723" s="79">
        <v>2297.37</v>
      </c>
      <c r="I723" s="80">
        <v>0</v>
      </c>
      <c r="J723" s="80">
        <v>0</v>
      </c>
      <c r="K723" s="79">
        <f>H723+I723-J723</f>
        <v>2297.37</v>
      </c>
    </row>
    <row r="724" spans="1:11" hidden="1">
      <c r="A724" s="74"/>
      <c r="B724" s="75"/>
      <c r="C724" s="64"/>
      <c r="E724" s="77" t="s">
        <v>336</v>
      </c>
      <c r="F724" s="78"/>
      <c r="G724" s="79">
        <v>2851.83</v>
      </c>
      <c r="H724" s="79">
        <v>5000</v>
      </c>
      <c r="I724" s="80">
        <v>0</v>
      </c>
      <c r="J724" s="80">
        <v>0</v>
      </c>
      <c r="K724" s="79">
        <f>H724+I724-J724</f>
        <v>5000</v>
      </c>
    </row>
    <row r="725" spans="1:11" hidden="1">
      <c r="A725" s="74"/>
      <c r="B725" s="64"/>
      <c r="C725" s="64"/>
      <c r="E725" s="77" t="s">
        <v>338</v>
      </c>
      <c r="F725" s="71"/>
      <c r="G725" s="72">
        <v>6214.89</v>
      </c>
      <c r="H725" s="72">
        <v>7297.3700000000008</v>
      </c>
      <c r="I725" s="80">
        <v>0</v>
      </c>
      <c r="J725" s="80">
        <v>0</v>
      </c>
      <c r="K725" s="79">
        <f>H725+I725-J725</f>
        <v>7297.3700000000008</v>
      </c>
    </row>
    <row r="726" spans="1:11" hidden="1">
      <c r="A726" s="74"/>
      <c r="B726" s="64"/>
      <c r="C726" s="64"/>
      <c r="F726" s="71"/>
      <c r="G726" s="72"/>
      <c r="H726" s="72"/>
      <c r="I726" s="73"/>
      <c r="J726" s="73"/>
      <c r="K726" s="72"/>
    </row>
    <row r="727" spans="1:11" hidden="1">
      <c r="A727" s="74"/>
      <c r="B727" s="75" t="s">
        <v>101</v>
      </c>
      <c r="C727" s="64"/>
      <c r="D727" s="76" t="s">
        <v>102</v>
      </c>
      <c r="E727" s="77" t="s">
        <v>335</v>
      </c>
      <c r="F727" s="78">
        <v>0</v>
      </c>
      <c r="G727" s="79">
        <v>0</v>
      </c>
      <c r="H727" s="79">
        <v>0</v>
      </c>
      <c r="I727" s="80">
        <v>0</v>
      </c>
      <c r="J727" s="80">
        <v>0</v>
      </c>
      <c r="K727" s="79">
        <v>0</v>
      </c>
    </row>
    <row r="728" spans="1:11" hidden="1">
      <c r="A728" s="74"/>
      <c r="B728" s="75"/>
      <c r="C728" s="64"/>
      <c r="E728" s="77" t="s">
        <v>336</v>
      </c>
      <c r="F728" s="78"/>
      <c r="G728" s="79"/>
      <c r="H728" s="79"/>
      <c r="I728" s="80"/>
      <c r="J728" s="80"/>
      <c r="K728" s="79"/>
    </row>
    <row r="729" spans="1:11" hidden="1">
      <c r="A729" s="74"/>
      <c r="B729" s="64"/>
      <c r="C729" s="64"/>
      <c r="E729" s="77" t="s">
        <v>338</v>
      </c>
      <c r="F729" s="71"/>
      <c r="G729" s="72"/>
      <c r="H729" s="72"/>
      <c r="I729" s="73"/>
      <c r="J729" s="73"/>
      <c r="K729" s="72"/>
    </row>
    <row r="730" spans="1:11" hidden="1">
      <c r="A730" s="74"/>
      <c r="B730" s="64"/>
      <c r="C730" s="64"/>
      <c r="F730" s="71"/>
      <c r="G730" s="72"/>
      <c r="H730" s="72"/>
      <c r="I730" s="73"/>
      <c r="J730" s="73"/>
      <c r="K730" s="72"/>
    </row>
    <row r="731" spans="1:11" ht="144" hidden="1">
      <c r="A731" s="74"/>
      <c r="B731" s="75" t="s">
        <v>110</v>
      </c>
      <c r="C731" s="64"/>
      <c r="D731" s="76" t="s">
        <v>111</v>
      </c>
      <c r="E731" s="77" t="s">
        <v>335</v>
      </c>
      <c r="F731" s="78">
        <v>0</v>
      </c>
      <c r="G731" s="79">
        <v>0</v>
      </c>
      <c r="H731" s="79">
        <v>0</v>
      </c>
      <c r="I731" s="80">
        <v>0</v>
      </c>
      <c r="J731" s="80">
        <v>0</v>
      </c>
      <c r="K731" s="79">
        <v>0</v>
      </c>
    </row>
    <row r="732" spans="1:11" hidden="1">
      <c r="A732" s="74"/>
      <c r="B732" s="75"/>
      <c r="C732" s="64"/>
      <c r="E732" s="77" t="s">
        <v>336</v>
      </c>
      <c r="F732" s="78"/>
      <c r="G732" s="79"/>
      <c r="H732" s="79"/>
      <c r="I732" s="80"/>
      <c r="J732" s="80"/>
      <c r="K732" s="79"/>
    </row>
    <row r="733" spans="1:11" hidden="1">
      <c r="A733" s="74"/>
      <c r="B733" s="64"/>
      <c r="C733" s="64"/>
      <c r="E733" s="77" t="s">
        <v>338</v>
      </c>
      <c r="F733" s="71"/>
      <c r="G733" s="72"/>
      <c r="H733" s="72"/>
      <c r="I733" s="73"/>
      <c r="J733" s="73"/>
      <c r="K733" s="72"/>
    </row>
    <row r="734" spans="1:11" hidden="1">
      <c r="A734" s="74"/>
      <c r="B734" s="64"/>
      <c r="C734" s="64"/>
      <c r="F734" s="71"/>
      <c r="G734" s="72"/>
      <c r="H734" s="72"/>
      <c r="I734" s="73"/>
      <c r="J734" s="73"/>
      <c r="K734" s="72"/>
    </row>
    <row r="735" spans="1:11" hidden="1">
      <c r="A735" s="74"/>
      <c r="B735" s="98" t="s">
        <v>103</v>
      </c>
      <c r="C735" s="86" t="s">
        <v>108</v>
      </c>
      <c r="D735" s="65" t="s">
        <v>211</v>
      </c>
      <c r="E735" s="64" t="s">
        <v>335</v>
      </c>
      <c r="F735" s="135">
        <f t="shared" ref="F735:K735" si="71">+F723+F727+F731</f>
        <v>1000</v>
      </c>
      <c r="G735" s="136">
        <f t="shared" si="71"/>
        <v>3364.89</v>
      </c>
      <c r="H735" s="136">
        <f t="shared" si="71"/>
        <v>2297.37</v>
      </c>
      <c r="I735" s="137">
        <f t="shared" si="71"/>
        <v>0</v>
      </c>
      <c r="J735" s="137">
        <f t="shared" si="71"/>
        <v>0</v>
      </c>
      <c r="K735" s="136">
        <f t="shared" si="71"/>
        <v>2297.37</v>
      </c>
    </row>
    <row r="736" spans="1:11" hidden="1">
      <c r="A736" s="74"/>
      <c r="B736" s="64"/>
      <c r="C736" s="64"/>
      <c r="E736" s="64" t="s">
        <v>336</v>
      </c>
      <c r="F736" s="71"/>
      <c r="G736" s="136">
        <f>+G724+G728+G732</f>
        <v>2851.83</v>
      </c>
      <c r="H736" s="136">
        <f t="shared" ref="H736:K737" si="72">+H724+H728+H732</f>
        <v>5000</v>
      </c>
      <c r="I736" s="137">
        <f t="shared" si="72"/>
        <v>0</v>
      </c>
      <c r="J736" s="137">
        <f t="shared" si="72"/>
        <v>0</v>
      </c>
      <c r="K736" s="136">
        <f t="shared" si="72"/>
        <v>5000</v>
      </c>
    </row>
    <row r="737" spans="1:13" hidden="1">
      <c r="A737" s="74"/>
      <c r="B737" s="64"/>
      <c r="C737" s="64"/>
      <c r="E737" s="64" t="s">
        <v>338</v>
      </c>
      <c r="F737" s="71"/>
      <c r="G737" s="136">
        <f>+G725+G729+G733</f>
        <v>6214.89</v>
      </c>
      <c r="H737" s="136">
        <f t="shared" si="72"/>
        <v>7297.3700000000008</v>
      </c>
      <c r="I737" s="137">
        <f t="shared" si="72"/>
        <v>0</v>
      </c>
      <c r="J737" s="137">
        <f t="shared" si="72"/>
        <v>0</v>
      </c>
      <c r="K737" s="136">
        <f t="shared" si="72"/>
        <v>7297.3700000000008</v>
      </c>
    </row>
    <row r="738" spans="1:13" s="112" customFormat="1" hidden="1">
      <c r="A738" s="100"/>
      <c r="B738" s="90"/>
      <c r="C738" s="90"/>
      <c r="D738" s="101"/>
      <c r="E738" s="102"/>
      <c r="F738" s="103"/>
      <c r="G738" s="104"/>
      <c r="H738" s="104"/>
      <c r="I738" s="105"/>
      <c r="J738" s="105"/>
      <c r="K738" s="104"/>
      <c r="L738" s="48"/>
      <c r="M738" s="48"/>
    </row>
    <row r="739" spans="1:13" s="112" customFormat="1" hidden="1">
      <c r="A739" s="69" t="s">
        <v>212</v>
      </c>
      <c r="B739" s="70" t="s">
        <v>97</v>
      </c>
      <c r="C739" s="86" t="s">
        <v>114</v>
      </c>
      <c r="D739" s="65" t="s">
        <v>213</v>
      </c>
      <c r="E739" s="64"/>
      <c r="F739" s="66"/>
      <c r="G739" s="67"/>
      <c r="H739" s="67"/>
      <c r="I739" s="68"/>
      <c r="J739" s="68"/>
      <c r="K739" s="67"/>
      <c r="L739" s="48"/>
      <c r="M739" s="48"/>
    </row>
    <row r="740" spans="1:13" s="112" customFormat="1" hidden="1">
      <c r="A740" s="74"/>
      <c r="B740" s="75" t="s">
        <v>99</v>
      </c>
      <c r="C740" s="64"/>
      <c r="D740" s="76" t="s">
        <v>100</v>
      </c>
      <c r="E740" s="77" t="s">
        <v>335</v>
      </c>
      <c r="F740" s="78">
        <v>0</v>
      </c>
      <c r="G740" s="79">
        <v>0</v>
      </c>
      <c r="H740" s="79">
        <v>0</v>
      </c>
      <c r="I740" s="80">
        <v>0</v>
      </c>
      <c r="J740" s="80">
        <v>0</v>
      </c>
      <c r="K740" s="79">
        <v>0</v>
      </c>
      <c r="L740" s="48"/>
      <c r="M740" s="48"/>
    </row>
    <row r="741" spans="1:13" s="112" customFormat="1" hidden="1">
      <c r="A741" s="74"/>
      <c r="B741" s="64"/>
      <c r="C741" s="64"/>
      <c r="D741" s="76"/>
      <c r="E741" s="77" t="s">
        <v>336</v>
      </c>
      <c r="F741" s="71"/>
      <c r="G741" s="72"/>
      <c r="H741" s="72"/>
      <c r="I741" s="73"/>
      <c r="J741" s="73"/>
      <c r="K741" s="72"/>
      <c r="L741" s="48"/>
      <c r="M741" s="48"/>
    </row>
    <row r="742" spans="1:13" s="112" customFormat="1" hidden="1">
      <c r="A742" s="74"/>
      <c r="B742" s="64"/>
      <c r="C742" s="64"/>
      <c r="D742" s="76"/>
      <c r="E742" s="77" t="s">
        <v>338</v>
      </c>
      <c r="F742" s="71"/>
      <c r="G742" s="72"/>
      <c r="H742" s="72"/>
      <c r="I742" s="73"/>
      <c r="J742" s="73"/>
      <c r="K742" s="72"/>
      <c r="L742" s="48"/>
      <c r="M742" s="48"/>
    </row>
    <row r="743" spans="1:13" s="112" customFormat="1" hidden="1">
      <c r="A743" s="74"/>
      <c r="B743" s="64"/>
      <c r="C743" s="64"/>
      <c r="D743" s="76"/>
      <c r="E743" s="77"/>
      <c r="F743" s="71"/>
      <c r="G743" s="72"/>
      <c r="H743" s="72"/>
      <c r="I743" s="73"/>
      <c r="J743" s="73"/>
      <c r="K743" s="72"/>
      <c r="L743" s="48"/>
      <c r="M743" s="48"/>
    </row>
    <row r="744" spans="1:13" hidden="1">
      <c r="A744" s="74"/>
      <c r="B744" s="64"/>
      <c r="C744" s="64"/>
      <c r="F744" s="71"/>
      <c r="G744" s="72"/>
      <c r="H744" s="72"/>
      <c r="I744" s="73"/>
      <c r="J744" s="73"/>
      <c r="K744" s="72"/>
    </row>
    <row r="745" spans="1:13" hidden="1">
      <c r="A745" s="74"/>
      <c r="B745" s="75" t="s">
        <v>101</v>
      </c>
      <c r="C745" s="64"/>
      <c r="D745" s="76" t="s">
        <v>102</v>
      </c>
      <c r="E745" s="77" t="s">
        <v>335</v>
      </c>
      <c r="F745" s="78">
        <v>0</v>
      </c>
      <c r="G745" s="79">
        <v>0</v>
      </c>
      <c r="H745" s="79">
        <v>0</v>
      </c>
      <c r="I745" s="80">
        <v>0</v>
      </c>
      <c r="J745" s="80">
        <v>0</v>
      </c>
      <c r="K745" s="79">
        <v>0</v>
      </c>
    </row>
    <row r="746" spans="1:13" hidden="1">
      <c r="A746" s="74"/>
      <c r="B746" s="64"/>
      <c r="C746" s="64"/>
      <c r="E746" s="77" t="s">
        <v>336</v>
      </c>
      <c r="F746" s="71"/>
      <c r="G746" s="72"/>
      <c r="H746" s="72"/>
      <c r="I746" s="73"/>
      <c r="J746" s="73"/>
      <c r="K746" s="72"/>
    </row>
    <row r="747" spans="1:13" hidden="1">
      <c r="A747" s="74"/>
      <c r="B747" s="64"/>
      <c r="C747" s="64"/>
      <c r="E747" s="77" t="s">
        <v>338</v>
      </c>
      <c r="F747" s="71"/>
      <c r="G747" s="72"/>
      <c r="H747" s="72"/>
      <c r="I747" s="73"/>
      <c r="J747" s="73"/>
      <c r="K747" s="72"/>
    </row>
    <row r="748" spans="1:13" hidden="1">
      <c r="A748" s="74"/>
      <c r="B748" s="64"/>
      <c r="C748" s="64"/>
      <c r="F748" s="71"/>
      <c r="G748" s="72"/>
      <c r="H748" s="72"/>
      <c r="I748" s="73"/>
      <c r="J748" s="73"/>
      <c r="K748" s="72"/>
    </row>
    <row r="749" spans="1:13" hidden="1">
      <c r="A749" s="74"/>
      <c r="B749" s="64"/>
      <c r="C749" s="64"/>
      <c r="F749" s="71"/>
      <c r="G749" s="72"/>
      <c r="H749" s="72"/>
      <c r="I749" s="73"/>
      <c r="J749" s="73"/>
      <c r="K749" s="72"/>
    </row>
    <row r="750" spans="1:13" ht="144" hidden="1">
      <c r="A750" s="74"/>
      <c r="B750" s="75" t="s">
        <v>110</v>
      </c>
      <c r="C750" s="64"/>
      <c r="D750" s="76" t="s">
        <v>111</v>
      </c>
      <c r="E750" s="77" t="s">
        <v>335</v>
      </c>
      <c r="F750" s="78">
        <v>0</v>
      </c>
      <c r="G750" s="79">
        <v>0</v>
      </c>
      <c r="H750" s="79">
        <v>0</v>
      </c>
      <c r="I750" s="80">
        <v>0</v>
      </c>
      <c r="J750" s="80">
        <v>0</v>
      </c>
      <c r="K750" s="79">
        <v>0</v>
      </c>
    </row>
    <row r="751" spans="1:13" hidden="1">
      <c r="A751" s="74"/>
      <c r="B751" s="64"/>
      <c r="C751" s="64"/>
      <c r="E751" s="77" t="s">
        <v>336</v>
      </c>
      <c r="F751" s="71"/>
      <c r="G751" s="72"/>
      <c r="H751" s="72"/>
      <c r="I751" s="73"/>
      <c r="J751" s="73"/>
      <c r="K751" s="72"/>
    </row>
    <row r="752" spans="1:13" hidden="1">
      <c r="A752" s="74"/>
      <c r="B752" s="64"/>
      <c r="C752" s="64"/>
      <c r="E752" s="77" t="s">
        <v>338</v>
      </c>
      <c r="F752" s="71"/>
      <c r="G752" s="72"/>
      <c r="H752" s="72"/>
      <c r="I752" s="73"/>
      <c r="J752" s="73"/>
      <c r="K752" s="72"/>
    </row>
    <row r="753" spans="1:11" hidden="1">
      <c r="A753" s="74"/>
      <c r="B753" s="64"/>
      <c r="C753" s="64"/>
      <c r="F753" s="71"/>
      <c r="G753" s="72"/>
      <c r="H753" s="72"/>
      <c r="I753" s="73"/>
      <c r="J753" s="73"/>
      <c r="K753" s="72"/>
    </row>
    <row r="754" spans="1:11" hidden="1">
      <c r="A754" s="74"/>
      <c r="B754" s="64"/>
      <c r="C754" s="64"/>
      <c r="F754" s="71"/>
      <c r="G754" s="72"/>
      <c r="H754" s="72"/>
      <c r="I754" s="73"/>
      <c r="J754" s="73"/>
      <c r="K754" s="72"/>
    </row>
    <row r="755" spans="1:11" hidden="1">
      <c r="A755" s="74"/>
      <c r="B755" s="98" t="s">
        <v>103</v>
      </c>
      <c r="C755" s="86" t="s">
        <v>114</v>
      </c>
      <c r="D755" s="65" t="s">
        <v>213</v>
      </c>
      <c r="E755" s="64" t="s">
        <v>335</v>
      </c>
      <c r="F755" s="135">
        <f t="shared" ref="F755:K755" si="73">+F740+F745+F750</f>
        <v>0</v>
      </c>
      <c r="G755" s="136">
        <f t="shared" si="73"/>
        <v>0</v>
      </c>
      <c r="H755" s="136">
        <f t="shared" si="73"/>
        <v>0</v>
      </c>
      <c r="I755" s="137">
        <f t="shared" si="73"/>
        <v>0</v>
      </c>
      <c r="J755" s="137">
        <f t="shared" si="73"/>
        <v>0</v>
      </c>
      <c r="K755" s="136">
        <f t="shared" si="73"/>
        <v>0</v>
      </c>
    </row>
    <row r="756" spans="1:11" hidden="1">
      <c r="A756" s="74"/>
      <c r="B756" s="64"/>
      <c r="C756" s="64"/>
      <c r="E756" s="64" t="s">
        <v>336</v>
      </c>
      <c r="F756" s="71"/>
      <c r="G756" s="72"/>
      <c r="H756" s="72"/>
      <c r="I756" s="73"/>
      <c r="J756" s="73"/>
      <c r="K756" s="72"/>
    </row>
    <row r="757" spans="1:11" hidden="1">
      <c r="A757" s="74"/>
      <c r="B757" s="64"/>
      <c r="C757" s="64"/>
      <c r="E757" s="64" t="s">
        <v>338</v>
      </c>
      <c r="F757" s="71"/>
      <c r="G757" s="72"/>
      <c r="H757" s="72"/>
      <c r="I757" s="73"/>
      <c r="J757" s="73"/>
      <c r="K757" s="72"/>
    </row>
    <row r="758" spans="1:11" hidden="1">
      <c r="A758" s="74"/>
      <c r="B758" s="64"/>
      <c r="C758" s="64"/>
      <c r="F758" s="71"/>
      <c r="G758" s="72"/>
      <c r="H758" s="72"/>
      <c r="I758" s="73"/>
      <c r="J758" s="73"/>
      <c r="K758" s="72"/>
    </row>
    <row r="759" spans="1:11" hidden="1">
      <c r="A759" s="74"/>
      <c r="B759" s="64"/>
      <c r="C759" s="64"/>
      <c r="F759" s="71"/>
      <c r="G759" s="72"/>
      <c r="H759" s="72"/>
      <c r="I759" s="73"/>
      <c r="J759" s="73"/>
      <c r="K759" s="72"/>
    </row>
    <row r="760" spans="1:11" ht="216" hidden="1">
      <c r="A760" s="69" t="s">
        <v>214</v>
      </c>
      <c r="B760" s="70" t="s">
        <v>97</v>
      </c>
      <c r="C760" s="86" t="s">
        <v>117</v>
      </c>
      <c r="D760" s="65" t="s">
        <v>215</v>
      </c>
      <c r="E760" s="64"/>
      <c r="G760" s="67"/>
      <c r="H760" s="67"/>
      <c r="I760" s="68"/>
      <c r="J760" s="68"/>
      <c r="K760" s="67"/>
    </row>
    <row r="761" spans="1:11" hidden="1">
      <c r="A761" s="74"/>
      <c r="B761" s="75" t="s">
        <v>99</v>
      </c>
      <c r="C761" s="64"/>
      <c r="D761" s="76" t="s">
        <v>100</v>
      </c>
      <c r="E761" s="77" t="s">
        <v>335</v>
      </c>
      <c r="F761" s="78">
        <v>0</v>
      </c>
      <c r="G761" s="79">
        <v>0</v>
      </c>
      <c r="H761" s="79">
        <v>0</v>
      </c>
      <c r="I761" s="80">
        <v>0</v>
      </c>
      <c r="J761" s="80">
        <v>0</v>
      </c>
      <c r="K761" s="79">
        <v>0</v>
      </c>
    </row>
    <row r="762" spans="1:11" hidden="1">
      <c r="A762" s="74"/>
      <c r="B762" s="64"/>
      <c r="C762" s="64"/>
      <c r="E762" s="77" t="s">
        <v>336</v>
      </c>
      <c r="F762" s="71"/>
      <c r="G762" s="72"/>
      <c r="H762" s="72"/>
      <c r="I762" s="73"/>
      <c r="J762" s="73"/>
      <c r="K762" s="72"/>
    </row>
    <row r="763" spans="1:11" hidden="1">
      <c r="A763" s="74"/>
      <c r="B763" s="64"/>
      <c r="C763" s="64"/>
      <c r="E763" s="77" t="s">
        <v>338</v>
      </c>
      <c r="F763" s="71"/>
      <c r="G763" s="72"/>
      <c r="H763" s="72"/>
      <c r="I763" s="73"/>
      <c r="J763" s="73"/>
      <c r="K763" s="72"/>
    </row>
    <row r="764" spans="1:11" hidden="1">
      <c r="A764" s="74"/>
      <c r="B764" s="64"/>
      <c r="C764" s="64"/>
      <c r="F764" s="71"/>
      <c r="G764" s="72"/>
      <c r="H764" s="72"/>
      <c r="I764" s="73"/>
      <c r="J764" s="73"/>
      <c r="K764" s="72"/>
    </row>
    <row r="765" spans="1:11" hidden="1">
      <c r="A765" s="74"/>
      <c r="B765" s="64"/>
      <c r="C765" s="64"/>
      <c r="F765" s="71"/>
      <c r="G765" s="72"/>
      <c r="H765" s="72"/>
      <c r="I765" s="73"/>
      <c r="J765" s="73"/>
      <c r="K765" s="72"/>
    </row>
    <row r="766" spans="1:11" hidden="1">
      <c r="A766" s="74"/>
      <c r="B766" s="75" t="s">
        <v>101</v>
      </c>
      <c r="C766" s="64"/>
      <c r="D766" s="76" t="s">
        <v>102</v>
      </c>
      <c r="E766" s="77" t="s">
        <v>335</v>
      </c>
      <c r="F766" s="78">
        <v>0</v>
      </c>
      <c r="G766" s="79">
        <v>0</v>
      </c>
      <c r="H766" s="79">
        <v>0</v>
      </c>
      <c r="I766" s="80">
        <v>0</v>
      </c>
      <c r="J766" s="80">
        <v>0</v>
      </c>
      <c r="K766" s="79">
        <v>0</v>
      </c>
    </row>
    <row r="767" spans="1:11" hidden="1">
      <c r="A767" s="74"/>
      <c r="B767" s="64"/>
      <c r="C767" s="64"/>
      <c r="E767" s="77" t="s">
        <v>336</v>
      </c>
      <c r="F767" s="71"/>
      <c r="G767" s="72"/>
      <c r="H767" s="72"/>
      <c r="I767" s="73"/>
      <c r="J767" s="73"/>
      <c r="K767" s="72"/>
    </row>
    <row r="768" spans="1:11" hidden="1">
      <c r="A768" s="74"/>
      <c r="B768" s="64"/>
      <c r="C768" s="64"/>
      <c r="E768" s="77" t="s">
        <v>338</v>
      </c>
      <c r="F768" s="71"/>
      <c r="G768" s="72"/>
      <c r="H768" s="72"/>
      <c r="I768" s="73"/>
      <c r="J768" s="73"/>
      <c r="K768" s="72"/>
    </row>
    <row r="769" spans="1:11" hidden="1">
      <c r="A769" s="74"/>
      <c r="B769" s="64"/>
      <c r="C769" s="64"/>
      <c r="F769" s="71"/>
      <c r="G769" s="72"/>
      <c r="H769" s="72"/>
      <c r="I769" s="73"/>
      <c r="J769" s="73"/>
      <c r="K769" s="72"/>
    </row>
    <row r="770" spans="1:11" hidden="1">
      <c r="A770" s="100"/>
      <c r="B770" s="90"/>
      <c r="C770" s="90"/>
      <c r="D770" s="101"/>
      <c r="E770" s="102"/>
      <c r="F770" s="103"/>
      <c r="G770" s="104"/>
      <c r="H770" s="104"/>
      <c r="I770" s="105"/>
      <c r="J770" s="105"/>
      <c r="K770" s="104"/>
    </row>
    <row r="771" spans="1:11" ht="144" hidden="1">
      <c r="A771" s="74"/>
      <c r="B771" s="75" t="s">
        <v>110</v>
      </c>
      <c r="C771" s="64"/>
      <c r="D771" s="76" t="s">
        <v>111</v>
      </c>
      <c r="E771" s="77" t="s">
        <v>335</v>
      </c>
      <c r="F771" s="78">
        <v>0</v>
      </c>
      <c r="G771" s="79">
        <v>0</v>
      </c>
      <c r="H771" s="79">
        <v>0</v>
      </c>
      <c r="I771" s="80">
        <v>0</v>
      </c>
      <c r="J771" s="80">
        <v>0</v>
      </c>
      <c r="K771" s="79">
        <v>0</v>
      </c>
    </row>
    <row r="772" spans="1:11" hidden="1">
      <c r="A772" s="74"/>
      <c r="B772" s="64"/>
      <c r="C772" s="64"/>
      <c r="E772" s="77" t="s">
        <v>336</v>
      </c>
      <c r="F772" s="71"/>
      <c r="G772" s="72"/>
      <c r="H772" s="72"/>
      <c r="I772" s="73"/>
      <c r="J772" s="73"/>
      <c r="K772" s="72"/>
    </row>
    <row r="773" spans="1:11" hidden="1">
      <c r="A773" s="74"/>
      <c r="B773" s="64"/>
      <c r="C773" s="64"/>
      <c r="E773" s="77" t="s">
        <v>338</v>
      </c>
      <c r="F773" s="71"/>
      <c r="G773" s="72"/>
      <c r="H773" s="72"/>
      <c r="I773" s="73"/>
      <c r="J773" s="73"/>
      <c r="K773" s="72"/>
    </row>
    <row r="774" spans="1:11" hidden="1">
      <c r="A774" s="74"/>
      <c r="B774" s="64"/>
      <c r="C774" s="64"/>
      <c r="F774" s="71"/>
      <c r="G774" s="72"/>
      <c r="H774" s="72"/>
      <c r="I774" s="73"/>
      <c r="J774" s="73"/>
      <c r="K774" s="72"/>
    </row>
    <row r="775" spans="1:11" hidden="1">
      <c r="A775" s="74"/>
      <c r="B775" s="64"/>
      <c r="C775" s="64"/>
      <c r="F775" s="71"/>
      <c r="G775" s="72"/>
      <c r="H775" s="72"/>
      <c r="I775" s="73"/>
      <c r="J775" s="73"/>
      <c r="K775" s="72"/>
    </row>
    <row r="776" spans="1:11" ht="216" hidden="1">
      <c r="A776" s="74"/>
      <c r="B776" s="98" t="s">
        <v>103</v>
      </c>
      <c r="C776" s="86" t="s">
        <v>117</v>
      </c>
      <c r="D776" s="65" t="s">
        <v>215</v>
      </c>
      <c r="E776" s="64" t="s">
        <v>335</v>
      </c>
      <c r="F776" s="135">
        <f t="shared" ref="F776:K776" si="74">+F761+F766+F771</f>
        <v>0</v>
      </c>
      <c r="G776" s="136">
        <f t="shared" si="74"/>
        <v>0</v>
      </c>
      <c r="H776" s="136">
        <f t="shared" si="74"/>
        <v>0</v>
      </c>
      <c r="I776" s="137">
        <f t="shared" si="74"/>
        <v>0</v>
      </c>
      <c r="J776" s="137">
        <f t="shared" si="74"/>
        <v>0</v>
      </c>
      <c r="K776" s="136">
        <f t="shared" si="74"/>
        <v>0</v>
      </c>
    </row>
    <row r="777" spans="1:11" hidden="1">
      <c r="A777" s="74"/>
      <c r="B777" s="64"/>
      <c r="C777" s="64"/>
      <c r="E777" s="64" t="s">
        <v>336</v>
      </c>
      <c r="F777" s="71"/>
      <c r="G777" s="72"/>
      <c r="H777" s="72"/>
      <c r="I777" s="73"/>
      <c r="J777" s="73"/>
      <c r="K777" s="72"/>
    </row>
    <row r="778" spans="1:11" hidden="1">
      <c r="A778" s="74"/>
      <c r="B778" s="64"/>
      <c r="C778" s="64"/>
      <c r="E778" s="64" t="s">
        <v>338</v>
      </c>
      <c r="F778" s="71"/>
      <c r="G778" s="72"/>
      <c r="H778" s="72"/>
      <c r="I778" s="73"/>
      <c r="J778" s="73"/>
      <c r="K778" s="72"/>
    </row>
    <row r="779" spans="1:11" hidden="1">
      <c r="A779" s="74"/>
      <c r="B779" s="64"/>
      <c r="C779" s="64"/>
      <c r="F779" s="71"/>
      <c r="G779" s="72"/>
      <c r="H779" s="72"/>
      <c r="I779" s="73"/>
      <c r="J779" s="73"/>
      <c r="K779" s="72"/>
    </row>
    <row r="780" spans="1:11" hidden="1">
      <c r="A780" s="74"/>
      <c r="B780" s="64"/>
      <c r="C780" s="64"/>
      <c r="F780" s="71"/>
      <c r="G780" s="72"/>
      <c r="H780" s="72"/>
      <c r="I780" s="73"/>
      <c r="J780" s="73"/>
      <c r="K780" s="72"/>
    </row>
    <row r="781" spans="1:11" ht="144" hidden="1">
      <c r="A781" s="69" t="s">
        <v>216</v>
      </c>
      <c r="B781" s="70" t="s">
        <v>97</v>
      </c>
      <c r="C781" s="86" t="s">
        <v>120</v>
      </c>
      <c r="D781" s="65" t="s">
        <v>217</v>
      </c>
      <c r="E781" s="64"/>
      <c r="G781" s="67"/>
      <c r="H781" s="67"/>
      <c r="I781" s="68"/>
      <c r="J781" s="68"/>
      <c r="K781" s="67"/>
    </row>
    <row r="782" spans="1:11" hidden="1">
      <c r="A782" s="117"/>
      <c r="B782" s="75" t="s">
        <v>99</v>
      </c>
      <c r="C782" s="64"/>
      <c r="D782" s="76" t="s">
        <v>100</v>
      </c>
      <c r="E782" s="77" t="s">
        <v>335</v>
      </c>
      <c r="F782" s="78">
        <v>0</v>
      </c>
      <c r="G782" s="79">
        <v>0</v>
      </c>
      <c r="H782" s="79">
        <v>0</v>
      </c>
      <c r="I782" s="80">
        <v>0</v>
      </c>
      <c r="J782" s="80">
        <v>0</v>
      </c>
      <c r="K782" s="79">
        <v>0</v>
      </c>
    </row>
    <row r="783" spans="1:11" hidden="1">
      <c r="A783" s="117"/>
      <c r="B783" s="64"/>
      <c r="C783" s="64"/>
      <c r="E783" s="77" t="s">
        <v>336</v>
      </c>
      <c r="F783" s="71"/>
      <c r="G783" s="72"/>
      <c r="H783" s="72"/>
      <c r="I783" s="73"/>
      <c r="J783" s="73"/>
      <c r="K783" s="72"/>
    </row>
    <row r="784" spans="1:11" hidden="1">
      <c r="A784" s="117"/>
      <c r="B784" s="64"/>
      <c r="C784" s="64"/>
      <c r="E784" s="77" t="s">
        <v>338</v>
      </c>
      <c r="F784" s="71"/>
      <c r="G784" s="72"/>
      <c r="H784" s="72"/>
      <c r="I784" s="73"/>
      <c r="J784" s="73"/>
      <c r="K784" s="72"/>
    </row>
    <row r="785" spans="1:11" hidden="1">
      <c r="A785" s="117"/>
      <c r="B785" s="64"/>
      <c r="C785" s="64"/>
      <c r="F785" s="71"/>
      <c r="G785" s="72"/>
      <c r="H785" s="72"/>
      <c r="I785" s="73"/>
      <c r="J785" s="73"/>
      <c r="K785" s="72"/>
    </row>
    <row r="786" spans="1:11" hidden="1">
      <c r="A786" s="117"/>
      <c r="B786" s="64"/>
      <c r="C786" s="64"/>
      <c r="F786" s="71"/>
      <c r="G786" s="72"/>
      <c r="H786" s="72"/>
      <c r="I786" s="73"/>
      <c r="J786" s="73"/>
      <c r="K786" s="72"/>
    </row>
    <row r="787" spans="1:11" hidden="1">
      <c r="A787" s="117"/>
      <c r="B787" s="75" t="s">
        <v>101</v>
      </c>
      <c r="C787" s="64"/>
      <c r="D787" s="76" t="s">
        <v>102</v>
      </c>
      <c r="E787" s="77" t="s">
        <v>335</v>
      </c>
      <c r="F787" s="78">
        <v>0</v>
      </c>
      <c r="G787" s="79">
        <v>0</v>
      </c>
      <c r="H787" s="79">
        <v>0</v>
      </c>
      <c r="I787" s="80">
        <v>0</v>
      </c>
      <c r="J787" s="80">
        <v>0</v>
      </c>
      <c r="K787" s="79">
        <v>0</v>
      </c>
    </row>
    <row r="788" spans="1:11" hidden="1">
      <c r="A788" s="117"/>
      <c r="B788" s="64"/>
      <c r="C788" s="64"/>
      <c r="E788" s="77" t="s">
        <v>336</v>
      </c>
      <c r="F788" s="71"/>
      <c r="G788" s="72"/>
      <c r="H788" s="72"/>
      <c r="I788" s="73"/>
      <c r="J788" s="73"/>
      <c r="K788" s="72"/>
    </row>
    <row r="789" spans="1:11" hidden="1">
      <c r="A789" s="117"/>
      <c r="B789" s="64"/>
      <c r="C789" s="64"/>
      <c r="E789" s="77" t="s">
        <v>338</v>
      </c>
      <c r="F789" s="71"/>
      <c r="G789" s="72"/>
      <c r="H789" s="72"/>
      <c r="I789" s="73"/>
      <c r="J789" s="73"/>
      <c r="K789" s="72"/>
    </row>
    <row r="790" spans="1:11" hidden="1">
      <c r="A790" s="117"/>
      <c r="B790" s="64"/>
      <c r="C790" s="64"/>
      <c r="F790" s="71"/>
      <c r="G790" s="72"/>
      <c r="H790" s="72"/>
      <c r="I790" s="73"/>
      <c r="J790" s="73"/>
      <c r="K790" s="72"/>
    </row>
    <row r="791" spans="1:11" hidden="1">
      <c r="A791" s="117"/>
      <c r="B791" s="64"/>
      <c r="C791" s="64"/>
      <c r="F791" s="71"/>
      <c r="G791" s="72"/>
      <c r="H791" s="72"/>
      <c r="I791" s="73"/>
      <c r="J791" s="73"/>
      <c r="K791" s="72"/>
    </row>
    <row r="792" spans="1:11" ht="144" hidden="1">
      <c r="A792" s="74"/>
      <c r="B792" s="75" t="s">
        <v>110</v>
      </c>
      <c r="C792" s="64"/>
      <c r="D792" s="76" t="s">
        <v>111</v>
      </c>
      <c r="E792" s="77" t="s">
        <v>335</v>
      </c>
      <c r="F792" s="78">
        <v>0</v>
      </c>
      <c r="G792" s="79">
        <v>0</v>
      </c>
      <c r="H792" s="79">
        <v>0</v>
      </c>
      <c r="I792" s="80">
        <v>0</v>
      </c>
      <c r="J792" s="80">
        <v>0</v>
      </c>
      <c r="K792" s="79">
        <v>0</v>
      </c>
    </row>
    <row r="793" spans="1:11" hidden="1">
      <c r="A793" s="74"/>
      <c r="B793" s="64"/>
      <c r="C793" s="64"/>
      <c r="E793" s="77" t="s">
        <v>336</v>
      </c>
      <c r="F793" s="71"/>
      <c r="G793" s="72"/>
      <c r="H793" s="72"/>
      <c r="I793" s="73"/>
      <c r="J793" s="73"/>
      <c r="K793" s="72"/>
    </row>
    <row r="794" spans="1:11" hidden="1">
      <c r="A794" s="74"/>
      <c r="B794" s="64"/>
      <c r="C794" s="64"/>
      <c r="E794" s="77" t="s">
        <v>338</v>
      </c>
      <c r="F794" s="71"/>
      <c r="G794" s="72"/>
      <c r="H794" s="72"/>
      <c r="I794" s="73"/>
      <c r="J794" s="73"/>
      <c r="K794" s="72"/>
    </row>
    <row r="795" spans="1:11" hidden="1">
      <c r="A795" s="74"/>
      <c r="B795" s="64"/>
      <c r="C795" s="64"/>
      <c r="F795" s="71"/>
      <c r="G795" s="72"/>
      <c r="H795" s="72"/>
      <c r="I795" s="73"/>
      <c r="J795" s="73"/>
      <c r="K795" s="72"/>
    </row>
    <row r="796" spans="1:11" hidden="1">
      <c r="A796" s="74"/>
      <c r="B796" s="64"/>
      <c r="C796" s="64"/>
      <c r="F796" s="71"/>
      <c r="G796" s="72"/>
      <c r="H796" s="72"/>
      <c r="I796" s="73"/>
      <c r="J796" s="73"/>
      <c r="K796" s="72"/>
    </row>
    <row r="797" spans="1:11" ht="144" hidden="1">
      <c r="A797" s="117"/>
      <c r="B797" s="98" t="s">
        <v>103</v>
      </c>
      <c r="C797" s="86" t="s">
        <v>120</v>
      </c>
      <c r="D797" s="65" t="s">
        <v>217</v>
      </c>
      <c r="E797" s="64" t="s">
        <v>335</v>
      </c>
      <c r="F797" s="135">
        <f t="shared" ref="F797:K797" si="75">+F782+F787+F792</f>
        <v>0</v>
      </c>
      <c r="G797" s="136">
        <f t="shared" si="75"/>
        <v>0</v>
      </c>
      <c r="H797" s="136">
        <f t="shared" si="75"/>
        <v>0</v>
      </c>
      <c r="I797" s="137">
        <f t="shared" si="75"/>
        <v>0</v>
      </c>
      <c r="J797" s="137">
        <f t="shared" si="75"/>
        <v>0</v>
      </c>
      <c r="K797" s="136">
        <f t="shared" si="75"/>
        <v>0</v>
      </c>
    </row>
    <row r="798" spans="1:11" hidden="1">
      <c r="A798" s="117"/>
      <c r="B798" s="64"/>
      <c r="C798" s="64"/>
      <c r="E798" s="64" t="s">
        <v>336</v>
      </c>
      <c r="F798" s="71"/>
      <c r="G798" s="72"/>
      <c r="H798" s="72"/>
      <c r="I798" s="73"/>
      <c r="J798" s="73"/>
      <c r="K798" s="72"/>
    </row>
    <row r="799" spans="1:11" hidden="1">
      <c r="A799" s="117"/>
      <c r="B799" s="86"/>
      <c r="C799" s="64"/>
      <c r="E799" s="64" t="s">
        <v>338</v>
      </c>
      <c r="F799" s="71"/>
      <c r="G799" s="72"/>
      <c r="H799" s="72"/>
      <c r="I799" s="73"/>
      <c r="J799" s="73"/>
      <c r="K799" s="72"/>
    </row>
    <row r="800" spans="1:11" hidden="1">
      <c r="A800" s="117"/>
      <c r="B800" s="86"/>
      <c r="C800" s="64"/>
      <c r="E800" s="64"/>
      <c r="F800" s="71"/>
      <c r="G800" s="72"/>
      <c r="H800" s="72"/>
      <c r="I800" s="73"/>
      <c r="J800" s="73"/>
      <c r="K800" s="72"/>
    </row>
    <row r="801" spans="1:11" hidden="1">
      <c r="A801" s="144"/>
      <c r="B801" s="145"/>
      <c r="C801" s="90"/>
      <c r="D801" s="101"/>
      <c r="E801" s="102"/>
      <c r="F801" s="103"/>
      <c r="G801" s="104"/>
      <c r="H801" s="104"/>
      <c r="I801" s="105"/>
      <c r="J801" s="105"/>
      <c r="K801" s="104"/>
    </row>
    <row r="802" spans="1:11" ht="144" hidden="1">
      <c r="A802" s="69" t="s">
        <v>218</v>
      </c>
      <c r="B802" s="70" t="s">
        <v>97</v>
      </c>
      <c r="C802" s="86" t="s">
        <v>123</v>
      </c>
      <c r="D802" s="65" t="s">
        <v>219</v>
      </c>
      <c r="E802" s="64"/>
      <c r="G802" s="67"/>
      <c r="H802" s="67"/>
      <c r="I802" s="68"/>
      <c r="J802" s="68"/>
      <c r="K802" s="67"/>
    </row>
    <row r="803" spans="1:11" hidden="1">
      <c r="A803" s="74"/>
      <c r="B803" s="75" t="s">
        <v>99</v>
      </c>
      <c r="C803" s="64"/>
      <c r="D803" s="76" t="s">
        <v>100</v>
      </c>
      <c r="E803" s="77" t="s">
        <v>335</v>
      </c>
      <c r="F803" s="78">
        <v>0</v>
      </c>
      <c r="G803" s="79">
        <v>0</v>
      </c>
      <c r="H803" s="79">
        <v>0</v>
      </c>
      <c r="I803" s="80">
        <v>0</v>
      </c>
      <c r="J803" s="80">
        <v>0</v>
      </c>
      <c r="K803" s="79">
        <v>0</v>
      </c>
    </row>
    <row r="804" spans="1:11" hidden="1">
      <c r="A804" s="74"/>
      <c r="B804" s="64"/>
      <c r="C804" s="64"/>
      <c r="E804" s="77" t="s">
        <v>336</v>
      </c>
      <c r="F804" s="71"/>
      <c r="G804" s="72"/>
      <c r="H804" s="72"/>
      <c r="I804" s="73"/>
      <c r="J804" s="73"/>
      <c r="K804" s="72"/>
    </row>
    <row r="805" spans="1:11" hidden="1">
      <c r="A805" s="74"/>
      <c r="B805" s="64"/>
      <c r="C805" s="64"/>
      <c r="E805" s="77" t="s">
        <v>338</v>
      </c>
      <c r="F805" s="71"/>
      <c r="G805" s="72"/>
      <c r="H805" s="72"/>
      <c r="I805" s="73"/>
      <c r="J805" s="73"/>
      <c r="K805" s="72"/>
    </row>
    <row r="806" spans="1:11" hidden="1">
      <c r="A806" s="74"/>
      <c r="B806" s="64"/>
      <c r="C806" s="64"/>
      <c r="F806" s="71"/>
      <c r="G806" s="72"/>
      <c r="H806" s="72"/>
      <c r="I806" s="73"/>
      <c r="J806" s="73"/>
      <c r="K806" s="72"/>
    </row>
    <row r="807" spans="1:11" hidden="1">
      <c r="A807" s="74"/>
      <c r="B807" s="64"/>
      <c r="C807" s="64"/>
      <c r="F807" s="71"/>
      <c r="G807" s="72"/>
      <c r="H807" s="72"/>
      <c r="I807" s="73"/>
      <c r="J807" s="73"/>
      <c r="K807" s="72"/>
    </row>
    <row r="808" spans="1:11" hidden="1">
      <c r="A808" s="74"/>
      <c r="B808" s="75" t="s">
        <v>101</v>
      </c>
      <c r="C808" s="64"/>
      <c r="D808" s="76" t="s">
        <v>102</v>
      </c>
      <c r="E808" s="77" t="s">
        <v>335</v>
      </c>
      <c r="F808" s="78">
        <v>0</v>
      </c>
      <c r="G808" s="79">
        <v>0</v>
      </c>
      <c r="H808" s="79">
        <v>0</v>
      </c>
      <c r="I808" s="80">
        <v>0</v>
      </c>
      <c r="J808" s="80">
        <v>0</v>
      </c>
      <c r="K808" s="79">
        <v>0</v>
      </c>
    </row>
    <row r="809" spans="1:11" hidden="1">
      <c r="A809" s="74"/>
      <c r="B809" s="64"/>
      <c r="C809" s="64"/>
      <c r="E809" s="77" t="s">
        <v>336</v>
      </c>
      <c r="F809" s="71"/>
      <c r="G809" s="72"/>
      <c r="H809" s="72"/>
      <c r="I809" s="73"/>
      <c r="J809" s="73"/>
      <c r="K809" s="72"/>
    </row>
    <row r="810" spans="1:11" hidden="1">
      <c r="A810" s="74"/>
      <c r="B810" s="64"/>
      <c r="C810" s="64"/>
      <c r="E810" s="77" t="s">
        <v>338</v>
      </c>
      <c r="F810" s="71"/>
      <c r="G810" s="72"/>
      <c r="H810" s="72"/>
      <c r="I810" s="73"/>
      <c r="J810" s="73"/>
      <c r="K810" s="72"/>
    </row>
    <row r="811" spans="1:11" hidden="1">
      <c r="A811" s="74"/>
      <c r="B811" s="64"/>
      <c r="C811" s="64"/>
      <c r="F811" s="71"/>
      <c r="G811" s="72"/>
      <c r="H811" s="72"/>
      <c r="I811" s="73"/>
      <c r="J811" s="73"/>
      <c r="K811" s="72"/>
    </row>
    <row r="812" spans="1:11" hidden="1">
      <c r="A812" s="74"/>
      <c r="B812" s="64"/>
      <c r="C812" s="64"/>
      <c r="F812" s="71"/>
      <c r="G812" s="72"/>
      <c r="H812" s="72"/>
      <c r="I812" s="73"/>
      <c r="J812" s="73"/>
      <c r="K812" s="72"/>
    </row>
    <row r="813" spans="1:11" ht="144" hidden="1">
      <c r="A813" s="74"/>
      <c r="B813" s="75" t="s">
        <v>110</v>
      </c>
      <c r="C813" s="64"/>
      <c r="D813" s="76" t="s">
        <v>111</v>
      </c>
      <c r="E813" s="77" t="s">
        <v>335</v>
      </c>
      <c r="F813" s="78">
        <v>0</v>
      </c>
      <c r="G813" s="79">
        <v>0</v>
      </c>
      <c r="H813" s="79">
        <v>0</v>
      </c>
      <c r="I813" s="80">
        <v>0</v>
      </c>
      <c r="J813" s="80">
        <v>0</v>
      </c>
      <c r="K813" s="79">
        <v>0</v>
      </c>
    </row>
    <row r="814" spans="1:11" hidden="1">
      <c r="A814" s="74"/>
      <c r="B814" s="64"/>
      <c r="C814" s="64"/>
      <c r="E814" s="77" t="s">
        <v>336</v>
      </c>
      <c r="F814" s="71"/>
      <c r="G814" s="72"/>
      <c r="H814" s="72"/>
      <c r="I814" s="73"/>
      <c r="J814" s="73"/>
      <c r="K814" s="72"/>
    </row>
    <row r="815" spans="1:11" hidden="1">
      <c r="A815" s="74"/>
      <c r="B815" s="64"/>
      <c r="C815" s="64"/>
      <c r="E815" s="77" t="s">
        <v>338</v>
      </c>
      <c r="F815" s="71"/>
      <c r="G815" s="72"/>
      <c r="H815" s="72"/>
      <c r="I815" s="73"/>
      <c r="J815" s="73"/>
      <c r="K815" s="72"/>
    </row>
    <row r="816" spans="1:11" hidden="1">
      <c r="A816" s="74"/>
      <c r="B816" s="64"/>
      <c r="C816" s="64"/>
      <c r="F816" s="71"/>
      <c r="G816" s="72"/>
      <c r="H816" s="72"/>
      <c r="I816" s="73"/>
      <c r="J816" s="73"/>
      <c r="K816" s="72"/>
    </row>
    <row r="817" spans="1:13" hidden="1">
      <c r="A817" s="74"/>
      <c r="B817" s="64"/>
      <c r="C817" s="64"/>
      <c r="F817" s="71"/>
      <c r="G817" s="72"/>
      <c r="H817" s="72"/>
      <c r="I817" s="73"/>
      <c r="J817" s="73"/>
      <c r="K817" s="72"/>
    </row>
    <row r="818" spans="1:13" ht="144" hidden="1">
      <c r="A818" s="74"/>
      <c r="B818" s="98" t="s">
        <v>103</v>
      </c>
      <c r="C818" s="86" t="s">
        <v>123</v>
      </c>
      <c r="D818" s="65" t="s">
        <v>219</v>
      </c>
      <c r="E818" s="64" t="s">
        <v>335</v>
      </c>
      <c r="F818" s="135">
        <f t="shared" ref="F818:K818" si="76">+F803+F808+F813</f>
        <v>0</v>
      </c>
      <c r="G818" s="136">
        <f t="shared" si="76"/>
        <v>0</v>
      </c>
      <c r="H818" s="136">
        <f t="shared" si="76"/>
        <v>0</v>
      </c>
      <c r="I818" s="137">
        <f t="shared" si="76"/>
        <v>0</v>
      </c>
      <c r="J818" s="137">
        <f t="shared" si="76"/>
        <v>0</v>
      </c>
      <c r="K818" s="136">
        <f t="shared" si="76"/>
        <v>0</v>
      </c>
    </row>
    <row r="819" spans="1:13" hidden="1">
      <c r="A819" s="74"/>
      <c r="B819" s="64"/>
      <c r="C819" s="64"/>
      <c r="E819" s="64" t="s">
        <v>336</v>
      </c>
      <c r="F819" s="71"/>
      <c r="G819" s="72"/>
      <c r="H819" s="72"/>
      <c r="I819" s="73"/>
      <c r="J819" s="73"/>
      <c r="K819" s="72"/>
    </row>
    <row r="820" spans="1:13" hidden="1">
      <c r="A820" s="74"/>
      <c r="B820" s="64"/>
      <c r="C820" s="64"/>
      <c r="E820" s="64" t="s">
        <v>338</v>
      </c>
      <c r="F820" s="71"/>
      <c r="G820" s="72"/>
      <c r="H820" s="72"/>
      <c r="I820" s="73"/>
      <c r="J820" s="73"/>
      <c r="K820" s="72"/>
    </row>
    <row r="821" spans="1:13" hidden="1">
      <c r="A821" s="74"/>
      <c r="B821" s="64"/>
      <c r="C821" s="64"/>
      <c r="F821" s="71"/>
      <c r="G821" s="72"/>
      <c r="H821" s="72"/>
      <c r="I821" s="73"/>
      <c r="J821" s="73"/>
      <c r="K821" s="72"/>
    </row>
    <row r="822" spans="1:13" hidden="1">
      <c r="A822" s="74"/>
      <c r="B822" s="64"/>
      <c r="C822" s="64"/>
      <c r="F822" s="71"/>
      <c r="G822" s="72"/>
      <c r="H822" s="72"/>
      <c r="I822" s="73"/>
      <c r="J822" s="73"/>
      <c r="K822" s="72"/>
    </row>
    <row r="823" spans="1:13" ht="144" hidden="1">
      <c r="A823" s="69" t="s">
        <v>220</v>
      </c>
      <c r="B823" s="70" t="s">
        <v>97</v>
      </c>
      <c r="C823" s="86" t="s">
        <v>126</v>
      </c>
      <c r="D823" s="65" t="s">
        <v>221</v>
      </c>
      <c r="E823" s="64"/>
      <c r="G823" s="67"/>
      <c r="H823" s="67"/>
      <c r="I823" s="68"/>
      <c r="J823" s="68"/>
      <c r="K823" s="67"/>
    </row>
    <row r="824" spans="1:13" hidden="1">
      <c r="A824" s="74"/>
      <c r="B824" s="75" t="s">
        <v>99</v>
      </c>
      <c r="C824" s="64"/>
      <c r="D824" s="76" t="s">
        <v>100</v>
      </c>
      <c r="E824" s="77" t="s">
        <v>335</v>
      </c>
      <c r="F824" s="78">
        <v>0</v>
      </c>
      <c r="G824" s="79">
        <v>0</v>
      </c>
      <c r="H824" s="79">
        <v>0</v>
      </c>
      <c r="I824" s="80">
        <v>0</v>
      </c>
      <c r="J824" s="80">
        <v>0</v>
      </c>
      <c r="K824" s="79">
        <v>0</v>
      </c>
    </row>
    <row r="825" spans="1:13" hidden="1">
      <c r="A825" s="74"/>
      <c r="B825" s="64"/>
      <c r="C825" s="64"/>
      <c r="E825" s="77" t="s">
        <v>336</v>
      </c>
      <c r="F825" s="71"/>
      <c r="G825" s="72"/>
      <c r="H825" s="72"/>
      <c r="I825" s="73"/>
      <c r="J825" s="73"/>
      <c r="K825" s="72"/>
    </row>
    <row r="826" spans="1:13" hidden="1">
      <c r="A826" s="74"/>
      <c r="B826" s="64"/>
      <c r="C826" s="64"/>
      <c r="E826" s="77" t="s">
        <v>338</v>
      </c>
      <c r="F826" s="71"/>
      <c r="G826" s="72"/>
      <c r="H826" s="72"/>
      <c r="I826" s="73"/>
      <c r="J826" s="73"/>
      <c r="K826" s="72"/>
    </row>
    <row r="827" spans="1:13" hidden="1">
      <c r="A827" s="74"/>
      <c r="B827" s="64"/>
      <c r="C827" s="64"/>
      <c r="F827" s="71"/>
      <c r="G827" s="72"/>
      <c r="H827" s="72"/>
      <c r="I827" s="73"/>
      <c r="J827" s="73"/>
      <c r="K827" s="72"/>
    </row>
    <row r="828" spans="1:13" hidden="1">
      <c r="A828" s="74"/>
      <c r="B828" s="64"/>
      <c r="C828" s="64"/>
      <c r="F828" s="71"/>
      <c r="G828" s="72"/>
      <c r="H828" s="72"/>
      <c r="I828" s="73"/>
      <c r="J828" s="73"/>
      <c r="K828" s="72"/>
    </row>
    <row r="829" spans="1:13" hidden="1">
      <c r="A829" s="74"/>
      <c r="B829" s="75" t="s">
        <v>101</v>
      </c>
      <c r="C829" s="64"/>
      <c r="D829" s="76" t="s">
        <v>102</v>
      </c>
      <c r="E829" s="77" t="s">
        <v>335</v>
      </c>
      <c r="F829" s="78">
        <v>0</v>
      </c>
      <c r="G829" s="79">
        <v>0</v>
      </c>
      <c r="H829" s="79">
        <v>0</v>
      </c>
      <c r="I829" s="80">
        <v>0</v>
      </c>
      <c r="J829" s="80">
        <v>0</v>
      </c>
      <c r="K829" s="79">
        <v>0</v>
      </c>
    </row>
    <row r="830" spans="1:13" hidden="1">
      <c r="A830" s="74"/>
      <c r="B830" s="64"/>
      <c r="C830" s="64"/>
      <c r="E830" s="77" t="s">
        <v>336</v>
      </c>
      <c r="F830" s="71"/>
      <c r="G830" s="72"/>
      <c r="H830" s="72"/>
      <c r="I830" s="73"/>
      <c r="J830" s="73"/>
      <c r="K830" s="72"/>
    </row>
    <row r="831" spans="1:13" s="112" customFormat="1" hidden="1">
      <c r="A831" s="74"/>
      <c r="B831" s="64"/>
      <c r="C831" s="64"/>
      <c r="D831" s="76"/>
      <c r="E831" s="77" t="s">
        <v>338</v>
      </c>
      <c r="F831" s="71"/>
      <c r="G831" s="72"/>
      <c r="H831" s="72"/>
      <c r="I831" s="73"/>
      <c r="J831" s="73"/>
      <c r="K831" s="72"/>
      <c r="L831" s="48"/>
      <c r="M831" s="48"/>
    </row>
    <row r="832" spans="1:13" s="112" customFormat="1" hidden="1">
      <c r="A832" s="74"/>
      <c r="B832" s="64"/>
      <c r="C832" s="64"/>
      <c r="D832" s="76"/>
      <c r="E832" s="77"/>
      <c r="F832" s="71"/>
      <c r="G832" s="72"/>
      <c r="H832" s="72"/>
      <c r="I832" s="73"/>
      <c r="J832" s="73"/>
      <c r="K832" s="72"/>
      <c r="L832" s="48"/>
      <c r="M832" s="48"/>
    </row>
    <row r="833" spans="1:13" s="112" customFormat="1" hidden="1">
      <c r="A833" s="100"/>
      <c r="B833" s="90"/>
      <c r="C833" s="90"/>
      <c r="D833" s="101"/>
      <c r="E833" s="102"/>
      <c r="F833" s="103"/>
      <c r="G833" s="104"/>
      <c r="H833" s="104"/>
      <c r="I833" s="105"/>
      <c r="J833" s="105"/>
      <c r="K833" s="104"/>
      <c r="L833" s="48"/>
      <c r="M833" s="48"/>
    </row>
    <row r="834" spans="1:13" s="112" customFormat="1" ht="144" hidden="1">
      <c r="A834" s="74"/>
      <c r="B834" s="75" t="s">
        <v>110</v>
      </c>
      <c r="C834" s="64"/>
      <c r="D834" s="76" t="s">
        <v>111</v>
      </c>
      <c r="E834" s="77" t="s">
        <v>335</v>
      </c>
      <c r="F834" s="78">
        <v>0</v>
      </c>
      <c r="G834" s="79">
        <v>0</v>
      </c>
      <c r="H834" s="79">
        <v>0</v>
      </c>
      <c r="I834" s="80">
        <v>0</v>
      </c>
      <c r="J834" s="80">
        <v>0</v>
      </c>
      <c r="K834" s="79">
        <v>0</v>
      </c>
      <c r="L834" s="48"/>
      <c r="M834" s="48"/>
    </row>
    <row r="835" spans="1:13" s="112" customFormat="1" hidden="1">
      <c r="A835" s="74"/>
      <c r="B835" s="64"/>
      <c r="C835" s="64"/>
      <c r="D835" s="76"/>
      <c r="E835" s="77" t="s">
        <v>336</v>
      </c>
      <c r="F835" s="71"/>
      <c r="G835" s="72"/>
      <c r="H835" s="72"/>
      <c r="I835" s="73"/>
      <c r="J835" s="73"/>
      <c r="K835" s="72"/>
      <c r="L835" s="48"/>
      <c r="M835" s="48"/>
    </row>
    <row r="836" spans="1:13" s="112" customFormat="1" hidden="1">
      <c r="A836" s="74"/>
      <c r="B836" s="64"/>
      <c r="C836" s="64"/>
      <c r="D836" s="76"/>
      <c r="E836" s="77" t="s">
        <v>338</v>
      </c>
      <c r="F836" s="71"/>
      <c r="G836" s="72"/>
      <c r="H836" s="72"/>
      <c r="I836" s="73"/>
      <c r="J836" s="73"/>
      <c r="K836" s="72"/>
      <c r="L836" s="48"/>
      <c r="M836" s="48"/>
    </row>
    <row r="837" spans="1:13" hidden="1">
      <c r="A837" s="74"/>
      <c r="B837" s="64"/>
      <c r="C837" s="64"/>
      <c r="F837" s="71"/>
      <c r="G837" s="72"/>
      <c r="H837" s="72"/>
      <c r="I837" s="73"/>
      <c r="J837" s="73"/>
      <c r="K837" s="72"/>
    </row>
    <row r="838" spans="1:13" hidden="1">
      <c r="A838" s="74"/>
      <c r="B838" s="64"/>
      <c r="C838" s="64"/>
      <c r="F838" s="71"/>
      <c r="G838" s="72"/>
      <c r="H838" s="72"/>
      <c r="I838" s="73"/>
      <c r="J838" s="73"/>
      <c r="K838" s="72"/>
    </row>
    <row r="839" spans="1:13" ht="144" hidden="1">
      <c r="A839" s="74"/>
      <c r="B839" s="98" t="s">
        <v>103</v>
      </c>
      <c r="C839" s="86" t="s">
        <v>126</v>
      </c>
      <c r="D839" s="65" t="s">
        <v>221</v>
      </c>
      <c r="E839" s="64" t="s">
        <v>335</v>
      </c>
      <c r="F839" s="135">
        <f t="shared" ref="F839:K839" si="77">+F824+F829+F834</f>
        <v>0</v>
      </c>
      <c r="G839" s="136">
        <f t="shared" si="77"/>
        <v>0</v>
      </c>
      <c r="H839" s="136">
        <f t="shared" si="77"/>
        <v>0</v>
      </c>
      <c r="I839" s="137">
        <f t="shared" si="77"/>
        <v>0</v>
      </c>
      <c r="J839" s="137">
        <f t="shared" si="77"/>
        <v>0</v>
      </c>
      <c r="K839" s="136">
        <f t="shared" si="77"/>
        <v>0</v>
      </c>
    </row>
    <row r="840" spans="1:13" hidden="1">
      <c r="A840" s="74"/>
      <c r="B840" s="98"/>
      <c r="C840" s="86"/>
      <c r="D840" s="65"/>
      <c r="E840" s="64" t="s">
        <v>336</v>
      </c>
      <c r="F840" s="71"/>
      <c r="G840" s="72"/>
      <c r="H840" s="72"/>
      <c r="I840" s="73"/>
      <c r="J840" s="73"/>
      <c r="K840" s="72"/>
    </row>
    <row r="841" spans="1:13" hidden="1">
      <c r="A841" s="74"/>
      <c r="B841" s="64"/>
      <c r="C841" s="64"/>
      <c r="E841" s="64" t="s">
        <v>338</v>
      </c>
      <c r="F841" s="71"/>
      <c r="G841" s="72"/>
      <c r="H841" s="72"/>
      <c r="I841" s="73"/>
      <c r="J841" s="73"/>
      <c r="K841" s="72"/>
    </row>
    <row r="842" spans="1:13" hidden="1">
      <c r="A842" s="74"/>
      <c r="B842" s="64"/>
      <c r="C842" s="64"/>
      <c r="F842" s="71"/>
      <c r="G842" s="72"/>
      <c r="H842" s="72"/>
      <c r="I842" s="73"/>
      <c r="J842" s="73"/>
      <c r="K842" s="72"/>
    </row>
    <row r="843" spans="1:13" hidden="1">
      <c r="A843" s="74"/>
      <c r="B843" s="64"/>
      <c r="C843" s="64"/>
      <c r="F843" s="71"/>
      <c r="G843" s="72"/>
      <c r="H843" s="72"/>
      <c r="I843" s="73"/>
      <c r="J843" s="73"/>
      <c r="K843" s="72"/>
    </row>
    <row r="844" spans="1:13" ht="219" hidden="1" customHeight="1">
      <c r="A844" s="69" t="s">
        <v>222</v>
      </c>
      <c r="B844" s="70" t="s">
        <v>97</v>
      </c>
      <c r="C844" s="86" t="s">
        <v>129</v>
      </c>
      <c r="D844" s="413" t="s">
        <v>358</v>
      </c>
      <c r="E844" s="413"/>
      <c r="F844" s="413"/>
      <c r="G844" s="72"/>
      <c r="H844" s="72"/>
      <c r="I844" s="73"/>
      <c r="J844" s="73"/>
      <c r="K844" s="72"/>
    </row>
    <row r="845" spans="1:13" hidden="1">
      <c r="A845" s="74"/>
      <c r="B845" s="75" t="s">
        <v>99</v>
      </c>
      <c r="C845" s="64"/>
      <c r="D845" s="76" t="s">
        <v>100</v>
      </c>
      <c r="E845" s="77" t="s">
        <v>335</v>
      </c>
      <c r="F845" s="78">
        <v>0</v>
      </c>
      <c r="G845" s="79">
        <v>0</v>
      </c>
      <c r="H845" s="79">
        <v>0</v>
      </c>
      <c r="I845" s="80">
        <v>0</v>
      </c>
      <c r="J845" s="80">
        <v>0</v>
      </c>
      <c r="K845" s="79">
        <v>0</v>
      </c>
    </row>
    <row r="846" spans="1:13" hidden="1">
      <c r="A846" s="74"/>
      <c r="B846" s="64"/>
      <c r="C846" s="64"/>
      <c r="E846" s="77" t="s">
        <v>336</v>
      </c>
      <c r="F846" s="71"/>
      <c r="G846" s="72"/>
      <c r="H846" s="72"/>
      <c r="I846" s="73"/>
      <c r="J846" s="73"/>
      <c r="K846" s="72"/>
    </row>
    <row r="847" spans="1:13" hidden="1">
      <c r="A847" s="74"/>
      <c r="B847" s="64"/>
      <c r="C847" s="64"/>
      <c r="E847" s="77" t="s">
        <v>338</v>
      </c>
      <c r="F847" s="71"/>
      <c r="G847" s="72"/>
      <c r="H847" s="72"/>
      <c r="I847" s="73"/>
      <c r="J847" s="73"/>
      <c r="K847" s="72"/>
    </row>
    <row r="848" spans="1:13" hidden="1">
      <c r="A848" s="74"/>
      <c r="B848" s="64"/>
      <c r="C848" s="64"/>
      <c r="F848" s="71"/>
      <c r="G848" s="72"/>
      <c r="H848" s="72"/>
      <c r="I848" s="73"/>
      <c r="J848" s="73"/>
      <c r="K848" s="72"/>
    </row>
    <row r="849" spans="1:11" hidden="1">
      <c r="A849" s="74"/>
      <c r="B849" s="64"/>
      <c r="C849" s="64"/>
      <c r="F849" s="71"/>
      <c r="G849" s="72"/>
      <c r="H849" s="72"/>
      <c r="I849" s="73"/>
      <c r="J849" s="73"/>
      <c r="K849" s="72"/>
    </row>
    <row r="850" spans="1:11" hidden="1">
      <c r="A850" s="74"/>
      <c r="B850" s="75" t="s">
        <v>101</v>
      </c>
      <c r="C850" s="64"/>
      <c r="D850" s="76" t="s">
        <v>102</v>
      </c>
      <c r="E850" s="77" t="s">
        <v>335</v>
      </c>
      <c r="F850" s="78">
        <v>0</v>
      </c>
      <c r="G850" s="79">
        <v>0</v>
      </c>
      <c r="H850" s="79">
        <v>0</v>
      </c>
      <c r="I850" s="80">
        <v>0</v>
      </c>
      <c r="J850" s="80">
        <v>0</v>
      </c>
      <c r="K850" s="79">
        <v>0</v>
      </c>
    </row>
    <row r="851" spans="1:11" hidden="1">
      <c r="A851" s="74"/>
      <c r="B851" s="64"/>
      <c r="C851" s="64"/>
      <c r="E851" s="77" t="s">
        <v>336</v>
      </c>
      <c r="F851" s="71"/>
      <c r="G851" s="72"/>
      <c r="H851" s="72"/>
      <c r="I851" s="73"/>
      <c r="J851" s="73"/>
      <c r="K851" s="72"/>
    </row>
    <row r="852" spans="1:11" hidden="1">
      <c r="A852" s="74"/>
      <c r="B852" s="64"/>
      <c r="C852" s="64"/>
      <c r="E852" s="77" t="s">
        <v>338</v>
      </c>
      <c r="F852" s="71"/>
      <c r="G852" s="72"/>
      <c r="H852" s="72"/>
      <c r="I852" s="73"/>
      <c r="J852" s="73"/>
      <c r="K852" s="72"/>
    </row>
    <row r="853" spans="1:11" hidden="1">
      <c r="A853" s="74"/>
      <c r="B853" s="64"/>
      <c r="C853" s="64"/>
      <c r="F853" s="71"/>
      <c r="G853" s="72"/>
      <c r="H853" s="72"/>
      <c r="I853" s="73"/>
      <c r="J853" s="73"/>
      <c r="K853" s="72"/>
    </row>
    <row r="854" spans="1:11" hidden="1">
      <c r="A854" s="100"/>
      <c r="B854" s="90"/>
      <c r="C854" s="90"/>
      <c r="D854" s="101"/>
      <c r="E854" s="102"/>
      <c r="F854" s="103"/>
      <c r="G854" s="104"/>
      <c r="H854" s="104"/>
      <c r="I854" s="105"/>
      <c r="J854" s="105"/>
      <c r="K854" s="104"/>
    </row>
    <row r="855" spans="1:11" ht="144" hidden="1">
      <c r="A855" s="74"/>
      <c r="B855" s="75" t="s">
        <v>110</v>
      </c>
      <c r="C855" s="64"/>
      <c r="D855" s="76" t="s">
        <v>111</v>
      </c>
      <c r="E855" s="77" t="s">
        <v>335</v>
      </c>
      <c r="F855" s="78">
        <v>0</v>
      </c>
      <c r="G855" s="79">
        <v>0</v>
      </c>
      <c r="H855" s="79">
        <v>0</v>
      </c>
      <c r="I855" s="80">
        <v>0</v>
      </c>
      <c r="J855" s="80">
        <v>0</v>
      </c>
      <c r="K855" s="79">
        <v>0</v>
      </c>
    </row>
    <row r="856" spans="1:11" hidden="1">
      <c r="A856" s="74"/>
      <c r="B856" s="64"/>
      <c r="C856" s="64"/>
      <c r="E856" s="77" t="s">
        <v>336</v>
      </c>
      <c r="F856" s="71"/>
      <c r="G856" s="72"/>
      <c r="H856" s="72"/>
      <c r="I856" s="73"/>
      <c r="J856" s="73"/>
      <c r="K856" s="72"/>
    </row>
    <row r="857" spans="1:11" hidden="1">
      <c r="A857" s="74"/>
      <c r="B857" s="64"/>
      <c r="C857" s="64"/>
      <c r="E857" s="77" t="s">
        <v>338</v>
      </c>
      <c r="F857" s="71"/>
      <c r="G857" s="72"/>
      <c r="H857" s="72"/>
      <c r="I857" s="73"/>
      <c r="J857" s="73"/>
      <c r="K857" s="72"/>
    </row>
    <row r="858" spans="1:11" hidden="1">
      <c r="A858" s="74"/>
      <c r="B858" s="64"/>
      <c r="C858" s="64"/>
      <c r="F858" s="71"/>
      <c r="G858" s="72"/>
      <c r="H858" s="72"/>
      <c r="I858" s="73"/>
      <c r="J858" s="73"/>
      <c r="K858" s="72"/>
    </row>
    <row r="859" spans="1:11" hidden="1">
      <c r="A859" s="74"/>
      <c r="B859" s="64"/>
      <c r="C859" s="64"/>
      <c r="F859" s="71"/>
      <c r="G859" s="72"/>
      <c r="H859" s="72"/>
      <c r="I859" s="73"/>
      <c r="J859" s="73"/>
      <c r="K859" s="72"/>
    </row>
    <row r="860" spans="1:11" ht="288" hidden="1">
      <c r="A860" s="74"/>
      <c r="B860" s="98" t="s">
        <v>103</v>
      </c>
      <c r="C860" s="86" t="s">
        <v>129</v>
      </c>
      <c r="D860" s="65" t="s">
        <v>359</v>
      </c>
      <c r="E860" s="64" t="s">
        <v>335</v>
      </c>
      <c r="F860" s="135">
        <f t="shared" ref="F860:K860" si="78">+F845+F850+F855</f>
        <v>0</v>
      </c>
      <c r="G860" s="136">
        <f t="shared" si="78"/>
        <v>0</v>
      </c>
      <c r="H860" s="136">
        <f t="shared" si="78"/>
        <v>0</v>
      </c>
      <c r="I860" s="137">
        <f t="shared" si="78"/>
        <v>0</v>
      </c>
      <c r="J860" s="137">
        <f t="shared" si="78"/>
        <v>0</v>
      </c>
      <c r="K860" s="136">
        <f t="shared" si="78"/>
        <v>0</v>
      </c>
    </row>
    <row r="861" spans="1:11" hidden="1">
      <c r="A861" s="74"/>
      <c r="B861" s="98"/>
      <c r="C861" s="86"/>
      <c r="D861" s="65"/>
      <c r="E861" s="64" t="s">
        <v>336</v>
      </c>
      <c r="F861" s="71"/>
      <c r="G861" s="72"/>
      <c r="H861" s="72"/>
      <c r="I861" s="73"/>
      <c r="J861" s="73"/>
      <c r="K861" s="72"/>
    </row>
    <row r="862" spans="1:11" hidden="1">
      <c r="A862" s="74"/>
      <c r="B862" s="64"/>
      <c r="C862" s="64"/>
      <c r="E862" s="64" t="s">
        <v>338</v>
      </c>
      <c r="F862" s="71"/>
      <c r="G862" s="72"/>
      <c r="H862" s="72"/>
      <c r="I862" s="73"/>
      <c r="J862" s="73"/>
      <c r="K862" s="72"/>
    </row>
    <row r="863" spans="1:11" hidden="1">
      <c r="A863" s="74"/>
      <c r="B863" s="64"/>
      <c r="C863" s="64"/>
      <c r="F863" s="71"/>
      <c r="G863" s="72"/>
      <c r="H863" s="72"/>
      <c r="I863" s="73"/>
      <c r="J863" s="73"/>
      <c r="K863" s="72"/>
    </row>
    <row r="864" spans="1:11" hidden="1">
      <c r="A864" s="74"/>
      <c r="B864" s="64"/>
      <c r="C864" s="64"/>
      <c r="E864" s="102"/>
      <c r="F864" s="103"/>
      <c r="G864" s="104"/>
      <c r="H864" s="104"/>
      <c r="I864" s="105"/>
      <c r="J864" s="105"/>
      <c r="K864" s="104"/>
    </row>
    <row r="865" spans="1:11" ht="144" hidden="1">
      <c r="A865" s="422" t="s">
        <v>223</v>
      </c>
      <c r="B865" s="423"/>
      <c r="C865" s="423"/>
      <c r="D865" s="107" t="s">
        <v>204</v>
      </c>
      <c r="E865" s="64" t="s">
        <v>335</v>
      </c>
      <c r="F865" s="82">
        <f t="shared" ref="F865:K865" si="79">+F860+F839+F818+F797+F776+F755+F735+F717+F696</f>
        <v>1000</v>
      </c>
      <c r="G865" s="83">
        <f t="shared" si="79"/>
        <v>3364.89</v>
      </c>
      <c r="H865" s="83">
        <f t="shared" si="79"/>
        <v>2297.37</v>
      </c>
      <c r="I865" s="84">
        <f t="shared" si="79"/>
        <v>0</v>
      </c>
      <c r="J865" s="84">
        <f t="shared" si="79"/>
        <v>0</v>
      </c>
      <c r="K865" s="83">
        <f t="shared" si="79"/>
        <v>2297.37</v>
      </c>
    </row>
    <row r="866" spans="1:11" hidden="1">
      <c r="A866" s="146"/>
      <c r="B866" s="112"/>
      <c r="C866" s="112"/>
      <c r="D866" s="115"/>
      <c r="E866" s="64" t="s">
        <v>336</v>
      </c>
      <c r="F866" s="118"/>
      <c r="G866" s="83">
        <f>+G861+G840+G819+G798+G777+G756+G736+G718+G697</f>
        <v>2851.83</v>
      </c>
      <c r="H866" s="83">
        <f t="shared" ref="H866:K867" si="80">+H861+H840+H819+H798+H777+H756+H736+H718+H697</f>
        <v>255000</v>
      </c>
      <c r="I866" s="84">
        <f t="shared" si="80"/>
        <v>0</v>
      </c>
      <c r="J866" s="84">
        <f t="shared" si="80"/>
        <v>0</v>
      </c>
      <c r="K866" s="83">
        <f t="shared" si="80"/>
        <v>255000</v>
      </c>
    </row>
    <row r="867" spans="1:11" hidden="1">
      <c r="A867" s="117"/>
      <c r="B867" s="86"/>
      <c r="C867" s="64"/>
      <c r="D867" s="115"/>
      <c r="E867" s="64" t="s">
        <v>338</v>
      </c>
      <c r="F867" s="118"/>
      <c r="G867" s="83">
        <f>+G862+G841+G820+G799+G778+G757+G737+G719+G698</f>
        <v>6214.89</v>
      </c>
      <c r="H867" s="83">
        <f t="shared" si="80"/>
        <v>257297.37</v>
      </c>
      <c r="I867" s="84">
        <f t="shared" si="80"/>
        <v>0</v>
      </c>
      <c r="J867" s="84">
        <f t="shared" si="80"/>
        <v>0</v>
      </c>
      <c r="K867" s="83">
        <f t="shared" si="80"/>
        <v>257297.37</v>
      </c>
    </row>
    <row r="868" spans="1:11" hidden="1">
      <c r="A868" s="117"/>
      <c r="B868" s="86"/>
      <c r="C868" s="64"/>
      <c r="D868" s="65"/>
      <c r="E868" s="64"/>
      <c r="F868" s="118"/>
      <c r="G868" s="119"/>
      <c r="H868" s="119"/>
      <c r="I868" s="120"/>
      <c r="J868" s="120"/>
      <c r="K868" s="119"/>
    </row>
    <row r="869" spans="1:11" ht="3.75" hidden="1" customHeight="1">
      <c r="A869" s="144"/>
      <c r="B869" s="145"/>
      <c r="C869" s="90"/>
      <c r="D869" s="89"/>
      <c r="E869" s="90"/>
      <c r="F869" s="138"/>
      <c r="G869" s="139"/>
      <c r="H869" s="139"/>
      <c r="I869" s="140"/>
      <c r="J869" s="140"/>
      <c r="K869" s="139"/>
    </row>
    <row r="870" spans="1:11" hidden="1">
      <c r="A870" s="74"/>
      <c r="B870" s="64"/>
      <c r="C870" s="64"/>
      <c r="G870" s="67"/>
      <c r="H870" s="67"/>
      <c r="I870" s="68"/>
      <c r="J870" s="68"/>
      <c r="K870" s="67"/>
    </row>
    <row r="871" spans="1:11" ht="72.75" hidden="1" thickBot="1">
      <c r="A871" s="414" t="s">
        <v>93</v>
      </c>
      <c r="B871" s="415"/>
      <c r="C871" s="142" t="s">
        <v>132</v>
      </c>
      <c r="D871" s="122" t="s">
        <v>224</v>
      </c>
      <c r="E871" s="60"/>
      <c r="F871" s="123"/>
      <c r="G871" s="124"/>
      <c r="H871" s="124"/>
      <c r="I871" s="125"/>
      <c r="J871" s="125"/>
      <c r="K871" s="124"/>
    </row>
    <row r="872" spans="1:11" hidden="1">
      <c r="A872" s="74"/>
      <c r="B872" s="64"/>
      <c r="C872" s="64"/>
      <c r="G872" s="67"/>
      <c r="H872" s="67"/>
      <c r="I872" s="68"/>
      <c r="J872" s="68"/>
      <c r="K872" s="67"/>
    </row>
    <row r="873" spans="1:11" hidden="1">
      <c r="A873" s="69" t="s">
        <v>225</v>
      </c>
      <c r="B873" s="70" t="s">
        <v>97</v>
      </c>
      <c r="C873" s="86" t="s">
        <v>94</v>
      </c>
      <c r="D873" s="65" t="s">
        <v>226</v>
      </c>
      <c r="E873" s="64"/>
      <c r="G873" s="67"/>
      <c r="H873" s="67"/>
      <c r="I873" s="68"/>
      <c r="J873" s="68"/>
      <c r="K873" s="67"/>
    </row>
    <row r="874" spans="1:11" hidden="1">
      <c r="A874" s="74"/>
      <c r="B874" s="75" t="s">
        <v>99</v>
      </c>
      <c r="C874" s="64"/>
      <c r="D874" s="76" t="s">
        <v>100</v>
      </c>
      <c r="E874" s="77" t="s">
        <v>335</v>
      </c>
      <c r="F874" s="78">
        <v>0</v>
      </c>
      <c r="G874" s="79">
        <v>0</v>
      </c>
      <c r="H874" s="79">
        <v>0</v>
      </c>
      <c r="I874" s="80">
        <v>0</v>
      </c>
      <c r="J874" s="80">
        <v>0</v>
      </c>
      <c r="K874" s="79">
        <v>0</v>
      </c>
    </row>
    <row r="875" spans="1:11" hidden="1">
      <c r="A875" s="74"/>
      <c r="B875" s="75"/>
      <c r="C875" s="64"/>
      <c r="E875" s="77" t="s">
        <v>336</v>
      </c>
      <c r="F875" s="78"/>
      <c r="G875" s="79"/>
      <c r="H875" s="79"/>
      <c r="I875" s="80"/>
      <c r="J875" s="80"/>
      <c r="K875" s="79"/>
    </row>
    <row r="876" spans="1:11" hidden="1">
      <c r="A876" s="74"/>
      <c r="B876" s="64"/>
      <c r="C876" s="64"/>
      <c r="E876" s="77" t="s">
        <v>338</v>
      </c>
      <c r="F876" s="71"/>
      <c r="G876" s="72"/>
      <c r="H876" s="72"/>
      <c r="I876" s="73"/>
      <c r="J876" s="73"/>
      <c r="K876" s="72"/>
    </row>
    <row r="877" spans="1:11" hidden="1">
      <c r="A877" s="74"/>
      <c r="B877" s="64"/>
      <c r="C877" s="64"/>
      <c r="F877" s="71"/>
      <c r="G877" s="72"/>
      <c r="H877" s="72"/>
      <c r="I877" s="73"/>
      <c r="J877" s="73"/>
      <c r="K877" s="72"/>
    </row>
    <row r="878" spans="1:11" hidden="1">
      <c r="A878" s="74"/>
      <c r="B878" s="75" t="s">
        <v>101</v>
      </c>
      <c r="C878" s="64"/>
      <c r="D878" s="76" t="s">
        <v>102</v>
      </c>
      <c r="E878" s="77" t="s">
        <v>335</v>
      </c>
      <c r="F878" s="78">
        <v>0</v>
      </c>
      <c r="G878" s="79">
        <v>0</v>
      </c>
      <c r="H878" s="79">
        <v>0</v>
      </c>
      <c r="I878" s="80">
        <v>0</v>
      </c>
      <c r="J878" s="80">
        <v>0</v>
      </c>
      <c r="K878" s="79">
        <v>0</v>
      </c>
    </row>
    <row r="879" spans="1:11" hidden="1">
      <c r="A879" s="74"/>
      <c r="B879" s="64"/>
      <c r="C879" s="64"/>
      <c r="E879" s="77" t="s">
        <v>336</v>
      </c>
      <c r="F879" s="71"/>
      <c r="G879" s="72"/>
      <c r="H879" s="72"/>
      <c r="I879" s="73"/>
      <c r="J879" s="73"/>
      <c r="K879" s="72"/>
    </row>
    <row r="880" spans="1:11" hidden="1">
      <c r="A880" s="74"/>
      <c r="B880" s="64"/>
      <c r="C880" s="64"/>
      <c r="E880" s="77" t="s">
        <v>338</v>
      </c>
      <c r="F880" s="71"/>
      <c r="G880" s="72"/>
      <c r="H880" s="72"/>
      <c r="I880" s="73"/>
      <c r="J880" s="73"/>
      <c r="K880" s="72"/>
    </row>
    <row r="881" spans="1:13" hidden="1">
      <c r="A881" s="74"/>
      <c r="B881" s="64"/>
      <c r="C881" s="64"/>
      <c r="F881" s="71"/>
      <c r="G881" s="72"/>
      <c r="H881" s="72"/>
      <c r="I881" s="73"/>
      <c r="J881" s="73"/>
      <c r="K881" s="72"/>
    </row>
    <row r="882" spans="1:13" s="75" customFormat="1" ht="144" hidden="1">
      <c r="A882" s="74"/>
      <c r="B882" s="75" t="s">
        <v>110</v>
      </c>
      <c r="C882" s="64"/>
      <c r="D882" s="76" t="s">
        <v>111</v>
      </c>
      <c r="E882" s="77" t="s">
        <v>335</v>
      </c>
      <c r="F882" s="78">
        <v>0</v>
      </c>
      <c r="G882" s="79">
        <v>0</v>
      </c>
      <c r="H882" s="79">
        <v>0</v>
      </c>
      <c r="I882" s="80">
        <v>0</v>
      </c>
      <c r="J882" s="80">
        <v>0</v>
      </c>
      <c r="K882" s="79">
        <v>0</v>
      </c>
      <c r="L882" s="99"/>
      <c r="M882" s="99"/>
    </row>
    <row r="883" spans="1:13" s="75" customFormat="1" hidden="1">
      <c r="A883" s="74"/>
      <c r="C883" s="64"/>
      <c r="D883" s="76"/>
      <c r="E883" s="77" t="s">
        <v>336</v>
      </c>
      <c r="F883" s="78"/>
      <c r="G883" s="79"/>
      <c r="H883" s="79"/>
      <c r="I883" s="80"/>
      <c r="J883" s="80"/>
      <c r="K883" s="79"/>
      <c r="L883" s="99"/>
      <c r="M883" s="99"/>
    </row>
    <row r="884" spans="1:13" s="75" customFormat="1" hidden="1">
      <c r="A884" s="74"/>
      <c r="B884" s="64"/>
      <c r="C884" s="64"/>
      <c r="D884" s="76"/>
      <c r="E884" s="77" t="s">
        <v>338</v>
      </c>
      <c r="F884" s="71"/>
      <c r="G884" s="72"/>
      <c r="H884" s="72"/>
      <c r="I884" s="73"/>
      <c r="J884" s="73"/>
      <c r="K884" s="72"/>
      <c r="L884" s="99"/>
      <c r="M884" s="99"/>
    </row>
    <row r="885" spans="1:13" s="75" customFormat="1" hidden="1">
      <c r="A885" s="74"/>
      <c r="B885" s="64"/>
      <c r="C885" s="64"/>
      <c r="D885" s="76"/>
      <c r="E885" s="77"/>
      <c r="F885" s="71"/>
      <c r="G885" s="72"/>
      <c r="H885" s="72"/>
      <c r="I885" s="73"/>
      <c r="J885" s="73"/>
      <c r="K885" s="72"/>
      <c r="L885" s="99"/>
      <c r="M885" s="99"/>
    </row>
    <row r="886" spans="1:13" s="75" customFormat="1" hidden="1">
      <c r="A886" s="74"/>
      <c r="B886" s="98" t="s">
        <v>103</v>
      </c>
      <c r="C886" s="86" t="s">
        <v>94</v>
      </c>
      <c r="D886" s="65" t="s">
        <v>227</v>
      </c>
      <c r="E886" s="64" t="s">
        <v>335</v>
      </c>
      <c r="F886" s="135">
        <f t="shared" ref="F886:K886" si="81">+F874+F878+F882</f>
        <v>0</v>
      </c>
      <c r="G886" s="136">
        <f t="shared" si="81"/>
        <v>0</v>
      </c>
      <c r="H886" s="136">
        <f t="shared" si="81"/>
        <v>0</v>
      </c>
      <c r="I886" s="137">
        <f t="shared" si="81"/>
        <v>0</v>
      </c>
      <c r="J886" s="137">
        <f t="shared" si="81"/>
        <v>0</v>
      </c>
      <c r="K886" s="136">
        <f t="shared" si="81"/>
        <v>0</v>
      </c>
      <c r="L886" s="99"/>
      <c r="M886" s="99"/>
    </row>
    <row r="887" spans="1:13" s="75" customFormat="1" hidden="1">
      <c r="A887" s="74"/>
      <c r="B887" s="98"/>
      <c r="C887" s="86"/>
      <c r="D887" s="65"/>
      <c r="E887" s="64" t="s">
        <v>336</v>
      </c>
      <c r="F887" s="135"/>
      <c r="G887" s="136"/>
      <c r="H887" s="136"/>
      <c r="I887" s="137"/>
      <c r="J887" s="137"/>
      <c r="K887" s="136"/>
      <c r="L887" s="99"/>
      <c r="M887" s="99"/>
    </row>
    <row r="888" spans="1:13" s="75" customFormat="1" hidden="1">
      <c r="A888" s="74"/>
      <c r="B888" s="64"/>
      <c r="C888" s="64"/>
      <c r="D888" s="76"/>
      <c r="E888" s="64" t="s">
        <v>338</v>
      </c>
      <c r="F888" s="71"/>
      <c r="G888" s="72"/>
      <c r="H888" s="72"/>
      <c r="I888" s="73"/>
      <c r="J888" s="73"/>
      <c r="K888" s="72"/>
      <c r="L888" s="99"/>
      <c r="M888" s="99"/>
    </row>
    <row r="889" spans="1:13" s="75" customFormat="1" hidden="1">
      <c r="A889" s="74"/>
      <c r="B889" s="64"/>
      <c r="C889" s="64"/>
      <c r="D889" s="76"/>
      <c r="E889" s="77"/>
      <c r="F889" s="66"/>
      <c r="G889" s="67"/>
      <c r="H889" s="67"/>
      <c r="I889" s="68"/>
      <c r="J889" s="68"/>
      <c r="K889" s="67"/>
      <c r="L889" s="99"/>
      <c r="M889" s="99"/>
    </row>
    <row r="890" spans="1:13" hidden="1">
      <c r="A890" s="81">
        <v>1002</v>
      </c>
      <c r="B890" s="70" t="s">
        <v>97</v>
      </c>
      <c r="C890" s="86" t="s">
        <v>105</v>
      </c>
      <c r="D890" s="65" t="s">
        <v>228</v>
      </c>
      <c r="E890" s="64"/>
      <c r="G890" s="67"/>
      <c r="H890" s="67"/>
      <c r="I890" s="68"/>
      <c r="J890" s="68"/>
      <c r="K890" s="67"/>
    </row>
    <row r="891" spans="1:13" hidden="1">
      <c r="A891" s="74"/>
      <c r="B891" s="75" t="s">
        <v>99</v>
      </c>
      <c r="C891" s="64"/>
      <c r="D891" s="76" t="s">
        <v>100</v>
      </c>
      <c r="E891" s="77" t="s">
        <v>335</v>
      </c>
      <c r="F891" s="78">
        <v>0</v>
      </c>
      <c r="G891" s="79">
        <v>0</v>
      </c>
      <c r="H891" s="79">
        <v>0</v>
      </c>
      <c r="I891" s="80">
        <v>0</v>
      </c>
      <c r="J891" s="80">
        <v>0</v>
      </c>
      <c r="K891" s="79">
        <v>0</v>
      </c>
    </row>
    <row r="892" spans="1:13" hidden="1">
      <c r="A892" s="74"/>
      <c r="B892" s="75"/>
      <c r="C892" s="64"/>
      <c r="E892" s="77" t="s">
        <v>336</v>
      </c>
      <c r="F892" s="78"/>
      <c r="G892" s="79"/>
      <c r="H892" s="79"/>
      <c r="I892" s="80"/>
      <c r="J892" s="80"/>
      <c r="K892" s="79"/>
    </row>
    <row r="893" spans="1:13" hidden="1">
      <c r="A893" s="74"/>
      <c r="B893" s="64"/>
      <c r="C893" s="64"/>
      <c r="E893" s="77" t="s">
        <v>338</v>
      </c>
      <c r="F893" s="71"/>
      <c r="G893" s="72"/>
      <c r="H893" s="72"/>
      <c r="I893" s="73"/>
      <c r="J893" s="73"/>
      <c r="K893" s="72"/>
    </row>
    <row r="894" spans="1:13" s="75" customFormat="1" hidden="1">
      <c r="A894" s="74"/>
      <c r="B894" s="64"/>
      <c r="C894" s="64"/>
      <c r="D894" s="76"/>
      <c r="E894" s="77"/>
      <c r="F894" s="66"/>
      <c r="G894" s="67"/>
      <c r="H894" s="67"/>
      <c r="I894" s="68"/>
      <c r="J894" s="68"/>
      <c r="K894" s="67"/>
      <c r="L894" s="99"/>
      <c r="M894" s="99"/>
    </row>
    <row r="895" spans="1:13" s="75" customFormat="1" hidden="1">
      <c r="A895" s="74"/>
      <c r="B895" s="75" t="s">
        <v>101</v>
      </c>
      <c r="C895" s="64"/>
      <c r="D895" s="76" t="s">
        <v>102</v>
      </c>
      <c r="E895" s="77" t="s">
        <v>335</v>
      </c>
      <c r="F895" s="78">
        <v>0</v>
      </c>
      <c r="G895" s="79">
        <v>0</v>
      </c>
      <c r="H895" s="79">
        <v>0</v>
      </c>
      <c r="I895" s="80">
        <v>0</v>
      </c>
      <c r="J895" s="80">
        <v>0</v>
      </c>
      <c r="K895" s="79">
        <v>0</v>
      </c>
      <c r="L895" s="99"/>
      <c r="M895" s="99"/>
    </row>
    <row r="896" spans="1:13" s="75" customFormat="1" hidden="1">
      <c r="A896" s="74"/>
      <c r="C896" s="64"/>
      <c r="D896" s="76"/>
      <c r="E896" s="77" t="s">
        <v>336</v>
      </c>
      <c r="F896" s="78"/>
      <c r="G896" s="79"/>
      <c r="H896" s="79"/>
      <c r="I896" s="80"/>
      <c r="J896" s="80"/>
      <c r="K896" s="79"/>
      <c r="L896" s="99"/>
      <c r="M896" s="99"/>
    </row>
    <row r="897" spans="1:13" s="75" customFormat="1" hidden="1">
      <c r="A897" s="74"/>
      <c r="B897" s="64"/>
      <c r="C897" s="64"/>
      <c r="D897" s="76"/>
      <c r="E897" s="77" t="s">
        <v>338</v>
      </c>
      <c r="F897" s="71"/>
      <c r="G897" s="72"/>
      <c r="H897" s="72"/>
      <c r="I897" s="73"/>
      <c r="J897" s="73"/>
      <c r="K897" s="72"/>
      <c r="L897" s="99"/>
      <c r="M897" s="99"/>
    </row>
    <row r="898" spans="1:13" s="75" customFormat="1" hidden="1">
      <c r="A898" s="100"/>
      <c r="B898" s="90"/>
      <c r="C898" s="90"/>
      <c r="D898" s="101"/>
      <c r="E898" s="102"/>
      <c r="F898" s="129"/>
      <c r="G898" s="130"/>
      <c r="H898" s="130"/>
      <c r="I898" s="131"/>
      <c r="J898" s="131"/>
      <c r="K898" s="130"/>
      <c r="L898" s="99"/>
      <c r="M898" s="99"/>
    </row>
    <row r="899" spans="1:13" s="75" customFormat="1" ht="144" hidden="1">
      <c r="A899" s="74"/>
      <c r="B899" s="75" t="s">
        <v>110</v>
      </c>
      <c r="C899" s="64"/>
      <c r="D899" s="76" t="s">
        <v>111</v>
      </c>
      <c r="E899" s="77" t="s">
        <v>335</v>
      </c>
      <c r="F899" s="78">
        <v>0</v>
      </c>
      <c r="G899" s="79">
        <v>0</v>
      </c>
      <c r="H899" s="79">
        <v>0</v>
      </c>
      <c r="I899" s="80">
        <v>0</v>
      </c>
      <c r="J899" s="80">
        <v>0</v>
      </c>
      <c r="K899" s="79">
        <v>0</v>
      </c>
      <c r="L899" s="99"/>
      <c r="M899" s="99"/>
    </row>
    <row r="900" spans="1:13" s="75" customFormat="1" hidden="1">
      <c r="A900" s="74"/>
      <c r="C900" s="64"/>
      <c r="D900" s="76"/>
      <c r="E900" s="77" t="s">
        <v>336</v>
      </c>
      <c r="F900" s="78"/>
      <c r="G900" s="79"/>
      <c r="H900" s="79"/>
      <c r="I900" s="80"/>
      <c r="J900" s="80"/>
      <c r="K900" s="79"/>
      <c r="L900" s="99"/>
      <c r="M900" s="99"/>
    </row>
    <row r="901" spans="1:13" s="75" customFormat="1" hidden="1">
      <c r="A901" s="74"/>
      <c r="B901" s="64"/>
      <c r="C901" s="64"/>
      <c r="D901" s="76"/>
      <c r="E901" s="77" t="s">
        <v>338</v>
      </c>
      <c r="F901" s="71"/>
      <c r="G901" s="72"/>
      <c r="H901" s="72"/>
      <c r="I901" s="73"/>
      <c r="J901" s="73"/>
      <c r="K901" s="72"/>
      <c r="L901" s="99"/>
      <c r="M901" s="99"/>
    </row>
    <row r="902" spans="1:13" s="75" customFormat="1" hidden="1">
      <c r="A902" s="74"/>
      <c r="B902" s="64"/>
      <c r="C902" s="64"/>
      <c r="D902" s="76"/>
      <c r="E902" s="77"/>
      <c r="F902" s="71"/>
      <c r="G902" s="72"/>
      <c r="H902" s="72"/>
      <c r="I902" s="73"/>
      <c r="J902" s="73"/>
      <c r="K902" s="72"/>
      <c r="L902" s="99"/>
      <c r="M902" s="99"/>
    </row>
    <row r="903" spans="1:13" s="75" customFormat="1" hidden="1">
      <c r="A903" s="74"/>
      <c r="B903" s="98" t="s">
        <v>103</v>
      </c>
      <c r="C903" s="86" t="s">
        <v>105</v>
      </c>
      <c r="D903" s="65" t="s">
        <v>228</v>
      </c>
      <c r="E903" s="64" t="s">
        <v>335</v>
      </c>
      <c r="F903" s="135">
        <f t="shared" ref="F903:K903" si="82">+F891+F895+F899</f>
        <v>0</v>
      </c>
      <c r="G903" s="136">
        <f t="shared" si="82"/>
        <v>0</v>
      </c>
      <c r="H903" s="136">
        <f t="shared" si="82"/>
        <v>0</v>
      </c>
      <c r="I903" s="137">
        <f t="shared" si="82"/>
        <v>0</v>
      </c>
      <c r="J903" s="137">
        <f t="shared" si="82"/>
        <v>0</v>
      </c>
      <c r="K903" s="136">
        <f t="shared" si="82"/>
        <v>0</v>
      </c>
      <c r="L903" s="99"/>
      <c r="M903" s="99"/>
    </row>
    <row r="904" spans="1:13" s="75" customFormat="1" hidden="1">
      <c r="A904" s="74"/>
      <c r="B904" s="98"/>
      <c r="C904" s="86"/>
      <c r="D904" s="65"/>
      <c r="E904" s="64" t="s">
        <v>336</v>
      </c>
      <c r="F904" s="135"/>
      <c r="G904" s="136"/>
      <c r="H904" s="136"/>
      <c r="I904" s="137"/>
      <c r="J904" s="137"/>
      <c r="K904" s="136"/>
      <c r="L904" s="99"/>
      <c r="M904" s="99"/>
    </row>
    <row r="905" spans="1:13" s="75" customFormat="1" hidden="1">
      <c r="A905" s="74"/>
      <c r="B905" s="64"/>
      <c r="C905" s="64"/>
      <c r="D905" s="76"/>
      <c r="E905" s="64" t="s">
        <v>338</v>
      </c>
      <c r="F905" s="71"/>
      <c r="G905" s="72"/>
      <c r="H905" s="72"/>
      <c r="I905" s="73"/>
      <c r="J905" s="73"/>
      <c r="K905" s="72"/>
      <c r="L905" s="99"/>
      <c r="M905" s="99"/>
    </row>
    <row r="906" spans="1:13" s="75" customFormat="1" hidden="1">
      <c r="A906" s="74"/>
      <c r="B906" s="64"/>
      <c r="C906" s="64"/>
      <c r="D906" s="76"/>
      <c r="E906" s="77"/>
      <c r="F906" s="66"/>
      <c r="G906" s="67"/>
      <c r="H906" s="67"/>
      <c r="I906" s="68"/>
      <c r="J906" s="68"/>
      <c r="K906" s="67"/>
      <c r="L906" s="99"/>
      <c r="M906" s="99"/>
    </row>
    <row r="907" spans="1:13" hidden="1">
      <c r="A907" s="81">
        <v>1003</v>
      </c>
      <c r="B907" s="70" t="s">
        <v>97</v>
      </c>
      <c r="C907" s="86" t="s">
        <v>108</v>
      </c>
      <c r="D907" s="65" t="s">
        <v>229</v>
      </c>
      <c r="E907" s="64"/>
      <c r="G907" s="67"/>
      <c r="H907" s="67"/>
      <c r="I907" s="68"/>
      <c r="J907" s="68"/>
      <c r="K907" s="67"/>
    </row>
    <row r="908" spans="1:13" hidden="1">
      <c r="A908" s="74"/>
      <c r="B908" s="75" t="s">
        <v>99</v>
      </c>
      <c r="C908" s="64"/>
      <c r="D908" s="76" t="s">
        <v>100</v>
      </c>
      <c r="E908" s="77" t="s">
        <v>335</v>
      </c>
      <c r="F908" s="78">
        <v>0</v>
      </c>
      <c r="G908" s="79">
        <v>0</v>
      </c>
      <c r="H908" s="79">
        <v>0</v>
      </c>
      <c r="I908" s="80">
        <v>0</v>
      </c>
      <c r="J908" s="80">
        <v>0</v>
      </c>
      <c r="K908" s="79">
        <v>0</v>
      </c>
    </row>
    <row r="909" spans="1:13" hidden="1">
      <c r="A909" s="74"/>
      <c r="B909" s="75"/>
      <c r="C909" s="64"/>
      <c r="E909" s="77" t="s">
        <v>336</v>
      </c>
      <c r="F909" s="78"/>
      <c r="G909" s="79"/>
      <c r="H909" s="79"/>
      <c r="I909" s="80"/>
      <c r="J909" s="80"/>
      <c r="K909" s="79"/>
    </row>
    <row r="910" spans="1:13" hidden="1">
      <c r="A910" s="74"/>
      <c r="B910" s="64"/>
      <c r="C910" s="64"/>
      <c r="E910" s="77" t="s">
        <v>338</v>
      </c>
      <c r="F910" s="71"/>
      <c r="G910" s="72"/>
      <c r="H910" s="72"/>
      <c r="I910" s="73"/>
      <c r="J910" s="73"/>
      <c r="K910" s="72"/>
    </row>
    <row r="911" spans="1:13" s="75" customFormat="1" hidden="1">
      <c r="A911" s="74"/>
      <c r="B911" s="64"/>
      <c r="C911" s="64"/>
      <c r="D911" s="76"/>
      <c r="E911" s="77"/>
      <c r="F911" s="66"/>
      <c r="G911" s="67"/>
      <c r="H911" s="67"/>
      <c r="I911" s="68"/>
      <c r="J911" s="68"/>
      <c r="K911" s="67"/>
      <c r="L911" s="99"/>
      <c r="M911" s="99"/>
    </row>
    <row r="912" spans="1:13" s="75" customFormat="1" hidden="1">
      <c r="A912" s="74"/>
      <c r="B912" s="75" t="s">
        <v>101</v>
      </c>
      <c r="C912" s="64"/>
      <c r="D912" s="76" t="s">
        <v>102</v>
      </c>
      <c r="E912" s="77" t="s">
        <v>335</v>
      </c>
      <c r="F912" s="78">
        <v>0</v>
      </c>
      <c r="G912" s="79">
        <v>0</v>
      </c>
      <c r="H912" s="79">
        <v>0</v>
      </c>
      <c r="I912" s="80">
        <v>0</v>
      </c>
      <c r="J912" s="80">
        <v>0</v>
      </c>
      <c r="K912" s="79">
        <v>0</v>
      </c>
      <c r="L912" s="99"/>
      <c r="M912" s="99"/>
    </row>
    <row r="913" spans="1:13" s="75" customFormat="1" hidden="1">
      <c r="A913" s="74"/>
      <c r="C913" s="64"/>
      <c r="D913" s="76"/>
      <c r="E913" s="77" t="s">
        <v>336</v>
      </c>
      <c r="F913" s="78"/>
      <c r="G913" s="79"/>
      <c r="H913" s="79"/>
      <c r="I913" s="80"/>
      <c r="J913" s="80"/>
      <c r="K913" s="79"/>
      <c r="L913" s="99"/>
      <c r="M913" s="99"/>
    </row>
    <row r="914" spans="1:13" s="75" customFormat="1" hidden="1">
      <c r="A914" s="74"/>
      <c r="B914" s="64"/>
      <c r="C914" s="64"/>
      <c r="D914" s="76"/>
      <c r="E914" s="77" t="s">
        <v>338</v>
      </c>
      <c r="F914" s="71"/>
      <c r="G914" s="72"/>
      <c r="H914" s="72"/>
      <c r="I914" s="73"/>
      <c r="J914" s="73"/>
      <c r="K914" s="72"/>
      <c r="L914" s="99"/>
      <c r="M914" s="99"/>
    </row>
    <row r="915" spans="1:13" s="75" customFormat="1" hidden="1">
      <c r="A915" s="74"/>
      <c r="B915" s="64"/>
      <c r="C915" s="64"/>
      <c r="D915" s="76"/>
      <c r="E915" s="77"/>
      <c r="F915" s="66"/>
      <c r="G915" s="67"/>
      <c r="H915" s="67"/>
      <c r="I915" s="68"/>
      <c r="J915" s="68"/>
      <c r="K915" s="67"/>
      <c r="L915" s="99"/>
      <c r="M915" s="99"/>
    </row>
    <row r="916" spans="1:13" s="75" customFormat="1" ht="144" hidden="1">
      <c r="A916" s="74"/>
      <c r="B916" s="75" t="s">
        <v>110</v>
      </c>
      <c r="C916" s="64"/>
      <c r="D916" s="76" t="s">
        <v>111</v>
      </c>
      <c r="E916" s="77" t="s">
        <v>335</v>
      </c>
      <c r="F916" s="78">
        <v>0</v>
      </c>
      <c r="G916" s="79">
        <v>0</v>
      </c>
      <c r="H916" s="79">
        <v>0</v>
      </c>
      <c r="I916" s="80">
        <v>0</v>
      </c>
      <c r="J916" s="80">
        <v>0</v>
      </c>
      <c r="K916" s="79">
        <v>0</v>
      </c>
      <c r="L916" s="99"/>
      <c r="M916" s="99"/>
    </row>
    <row r="917" spans="1:13" s="75" customFormat="1" hidden="1">
      <c r="A917" s="74"/>
      <c r="C917" s="64"/>
      <c r="D917" s="76"/>
      <c r="E917" s="77" t="s">
        <v>336</v>
      </c>
      <c r="F917" s="78"/>
      <c r="G917" s="79"/>
      <c r="H917" s="79"/>
      <c r="I917" s="80"/>
      <c r="J917" s="80"/>
      <c r="K917" s="79"/>
      <c r="L917" s="99"/>
      <c r="M917" s="99"/>
    </row>
    <row r="918" spans="1:13" s="75" customFormat="1" hidden="1">
      <c r="A918" s="74"/>
      <c r="B918" s="64"/>
      <c r="C918" s="64"/>
      <c r="D918" s="76"/>
      <c r="E918" s="77" t="s">
        <v>338</v>
      </c>
      <c r="F918" s="71"/>
      <c r="G918" s="72"/>
      <c r="H918" s="72"/>
      <c r="I918" s="73"/>
      <c r="J918" s="73"/>
      <c r="K918" s="72"/>
      <c r="L918" s="99"/>
      <c r="M918" s="99"/>
    </row>
    <row r="919" spans="1:13" s="75" customFormat="1" hidden="1">
      <c r="A919" s="74"/>
      <c r="B919" s="64"/>
      <c r="C919" s="64"/>
      <c r="D919" s="76"/>
      <c r="E919" s="77"/>
      <c r="F919" s="71"/>
      <c r="G919" s="72"/>
      <c r="H919" s="72"/>
      <c r="I919" s="73"/>
      <c r="J919" s="73"/>
      <c r="K919" s="72"/>
      <c r="L919" s="99"/>
      <c r="M919" s="99"/>
    </row>
    <row r="920" spans="1:13" s="75" customFormat="1" hidden="1">
      <c r="A920" s="74"/>
      <c r="B920" s="98" t="s">
        <v>103</v>
      </c>
      <c r="C920" s="86" t="s">
        <v>108</v>
      </c>
      <c r="D920" s="65" t="s">
        <v>229</v>
      </c>
      <c r="E920" s="64" t="s">
        <v>335</v>
      </c>
      <c r="F920" s="135">
        <f t="shared" ref="F920:K920" si="83">+F908+F912+F916</f>
        <v>0</v>
      </c>
      <c r="G920" s="136">
        <f t="shared" si="83"/>
        <v>0</v>
      </c>
      <c r="H920" s="136">
        <f t="shared" si="83"/>
        <v>0</v>
      </c>
      <c r="I920" s="137">
        <f t="shared" si="83"/>
        <v>0</v>
      </c>
      <c r="J920" s="137">
        <f t="shared" si="83"/>
        <v>0</v>
      </c>
      <c r="K920" s="136">
        <f t="shared" si="83"/>
        <v>0</v>
      </c>
      <c r="L920" s="99"/>
      <c r="M920" s="99"/>
    </row>
    <row r="921" spans="1:13" s="75" customFormat="1" hidden="1">
      <c r="A921" s="74"/>
      <c r="B921" s="98"/>
      <c r="C921" s="86"/>
      <c r="D921" s="65"/>
      <c r="E921" s="64" t="s">
        <v>336</v>
      </c>
      <c r="F921" s="135"/>
      <c r="G921" s="136"/>
      <c r="H921" s="136"/>
      <c r="I921" s="137"/>
      <c r="J921" s="137"/>
      <c r="K921" s="136"/>
      <c r="L921" s="99"/>
      <c r="M921" s="99"/>
    </row>
    <row r="922" spans="1:13" s="75" customFormat="1" hidden="1">
      <c r="A922" s="74"/>
      <c r="B922" s="64"/>
      <c r="C922" s="64"/>
      <c r="D922" s="76"/>
      <c r="E922" s="64" t="s">
        <v>338</v>
      </c>
      <c r="F922" s="71"/>
      <c r="G922" s="72"/>
      <c r="H922" s="72"/>
      <c r="I922" s="73"/>
      <c r="J922" s="73"/>
      <c r="K922" s="72"/>
      <c r="L922" s="99"/>
      <c r="M922" s="99"/>
    </row>
    <row r="923" spans="1:13" s="75" customFormat="1" hidden="1">
      <c r="A923" s="74"/>
      <c r="B923" s="64"/>
      <c r="C923" s="64"/>
      <c r="D923" s="76"/>
      <c r="E923" s="77"/>
      <c r="F923" s="66"/>
      <c r="G923" s="67"/>
      <c r="H923" s="67"/>
      <c r="I923" s="68"/>
      <c r="J923" s="68"/>
      <c r="K923" s="67"/>
      <c r="L923" s="99"/>
      <c r="M923" s="99"/>
    </row>
    <row r="924" spans="1:13" hidden="1">
      <c r="A924" s="147" t="s">
        <v>230</v>
      </c>
      <c r="B924" s="70" t="s">
        <v>97</v>
      </c>
      <c r="C924" s="86" t="s">
        <v>231</v>
      </c>
      <c r="D924" s="65" t="s">
        <v>232</v>
      </c>
      <c r="E924" s="64"/>
      <c r="G924" s="67"/>
      <c r="H924" s="67"/>
      <c r="I924" s="68"/>
      <c r="J924" s="68"/>
      <c r="K924" s="67"/>
    </row>
    <row r="925" spans="1:13" hidden="1">
      <c r="A925" s="74"/>
      <c r="B925" s="75" t="s">
        <v>99</v>
      </c>
      <c r="C925" s="64"/>
      <c r="D925" s="76" t="s">
        <v>100</v>
      </c>
      <c r="E925" s="77" t="s">
        <v>335</v>
      </c>
      <c r="F925" s="78">
        <v>0</v>
      </c>
      <c r="G925" s="79">
        <v>0</v>
      </c>
      <c r="H925" s="79">
        <v>0</v>
      </c>
      <c r="I925" s="80">
        <v>0</v>
      </c>
      <c r="J925" s="80">
        <v>0</v>
      </c>
      <c r="K925" s="79">
        <v>0</v>
      </c>
    </row>
    <row r="926" spans="1:13" hidden="1">
      <c r="A926" s="74"/>
      <c r="B926" s="75"/>
      <c r="C926" s="64"/>
      <c r="E926" s="77" t="s">
        <v>336</v>
      </c>
      <c r="F926" s="78"/>
      <c r="G926" s="79"/>
      <c r="H926" s="79"/>
      <c r="I926" s="80"/>
      <c r="J926" s="80"/>
      <c r="K926" s="79"/>
    </row>
    <row r="927" spans="1:13" hidden="1">
      <c r="A927" s="74"/>
      <c r="B927" s="64"/>
      <c r="C927" s="64"/>
      <c r="E927" s="77" t="s">
        <v>338</v>
      </c>
      <c r="F927" s="71"/>
      <c r="G927" s="72"/>
      <c r="H927" s="72"/>
      <c r="I927" s="73"/>
      <c r="J927" s="73"/>
      <c r="K927" s="72"/>
    </row>
    <row r="928" spans="1:13" s="75" customFormat="1" hidden="1">
      <c r="A928" s="74"/>
      <c r="B928" s="64"/>
      <c r="C928" s="64"/>
      <c r="D928" s="76"/>
      <c r="E928" s="77"/>
      <c r="F928" s="66"/>
      <c r="G928" s="67"/>
      <c r="H928" s="67"/>
      <c r="I928" s="68"/>
      <c r="J928" s="68"/>
      <c r="K928" s="67"/>
      <c r="L928" s="99"/>
      <c r="M928" s="99"/>
    </row>
    <row r="929" spans="1:13" s="75" customFormat="1" hidden="1">
      <c r="A929" s="74"/>
      <c r="B929" s="75" t="s">
        <v>101</v>
      </c>
      <c r="C929" s="64"/>
      <c r="D929" s="76" t="s">
        <v>102</v>
      </c>
      <c r="E929" s="77" t="s">
        <v>335</v>
      </c>
      <c r="F929" s="78">
        <v>0</v>
      </c>
      <c r="G929" s="79">
        <v>0</v>
      </c>
      <c r="H929" s="79">
        <v>0</v>
      </c>
      <c r="I929" s="80">
        <v>0</v>
      </c>
      <c r="J929" s="80">
        <v>0</v>
      </c>
      <c r="K929" s="79">
        <v>0</v>
      </c>
      <c r="L929" s="99"/>
      <c r="M929" s="99"/>
    </row>
    <row r="930" spans="1:13" s="75" customFormat="1" hidden="1">
      <c r="A930" s="74"/>
      <c r="B930" s="64"/>
      <c r="C930" s="64"/>
      <c r="D930" s="76"/>
      <c r="E930" s="77" t="s">
        <v>336</v>
      </c>
      <c r="F930" s="71"/>
      <c r="G930" s="72"/>
      <c r="H930" s="72"/>
      <c r="I930" s="73"/>
      <c r="J930" s="73"/>
      <c r="K930" s="72"/>
      <c r="L930" s="99"/>
      <c r="M930" s="99"/>
    </row>
    <row r="931" spans="1:13" s="75" customFormat="1" hidden="1">
      <c r="A931" s="74"/>
      <c r="B931" s="64"/>
      <c r="C931" s="64"/>
      <c r="D931" s="76"/>
      <c r="E931" s="77" t="s">
        <v>338</v>
      </c>
      <c r="F931" s="71"/>
      <c r="G931" s="72"/>
      <c r="H931" s="72"/>
      <c r="I931" s="73"/>
      <c r="J931" s="73"/>
      <c r="K931" s="72"/>
      <c r="L931" s="99"/>
      <c r="M931" s="99"/>
    </row>
    <row r="932" spans="1:13" s="75" customFormat="1" hidden="1">
      <c r="A932" s="74"/>
      <c r="B932" s="64"/>
      <c r="C932" s="64"/>
      <c r="D932" s="76"/>
      <c r="E932" s="77"/>
      <c r="F932" s="71"/>
      <c r="G932" s="72"/>
      <c r="H932" s="72"/>
      <c r="I932" s="73"/>
      <c r="J932" s="73"/>
      <c r="K932" s="72"/>
      <c r="L932" s="99"/>
      <c r="M932" s="99"/>
    </row>
    <row r="933" spans="1:13" s="75" customFormat="1" hidden="1">
      <c r="A933" s="74"/>
      <c r="B933" s="64"/>
      <c r="C933" s="64"/>
      <c r="D933" s="76"/>
      <c r="E933" s="77"/>
      <c r="F933" s="71"/>
      <c r="G933" s="72"/>
      <c r="H933" s="72"/>
      <c r="I933" s="73"/>
      <c r="J933" s="73"/>
      <c r="K933" s="72"/>
      <c r="L933" s="99"/>
      <c r="M933" s="99"/>
    </row>
    <row r="934" spans="1:13" s="75" customFormat="1" hidden="1">
      <c r="A934" s="74"/>
      <c r="B934" s="64"/>
      <c r="C934" s="64"/>
      <c r="D934" s="76"/>
      <c r="E934" s="77"/>
      <c r="F934" s="66"/>
      <c r="G934" s="67"/>
      <c r="H934" s="67"/>
      <c r="I934" s="68"/>
      <c r="J934" s="68"/>
      <c r="K934" s="67"/>
      <c r="L934" s="99"/>
      <c r="M934" s="99"/>
    </row>
    <row r="935" spans="1:13" s="75" customFormat="1" ht="144" hidden="1">
      <c r="A935" s="74"/>
      <c r="B935" s="75" t="s">
        <v>110</v>
      </c>
      <c r="C935" s="64"/>
      <c r="D935" s="76" t="s">
        <v>111</v>
      </c>
      <c r="E935" s="77" t="s">
        <v>335</v>
      </c>
      <c r="F935" s="78">
        <v>0</v>
      </c>
      <c r="G935" s="79">
        <v>0</v>
      </c>
      <c r="H935" s="79">
        <v>0</v>
      </c>
      <c r="I935" s="80">
        <v>0</v>
      </c>
      <c r="J935" s="80">
        <v>0</v>
      </c>
      <c r="K935" s="79">
        <v>0</v>
      </c>
      <c r="L935" s="99"/>
      <c r="M935" s="99"/>
    </row>
    <row r="936" spans="1:13" s="75" customFormat="1" hidden="1">
      <c r="A936" s="74"/>
      <c r="B936" s="64"/>
      <c r="C936" s="64"/>
      <c r="D936" s="76"/>
      <c r="E936" s="77" t="s">
        <v>336</v>
      </c>
      <c r="F936" s="71"/>
      <c r="G936" s="72"/>
      <c r="H936" s="72"/>
      <c r="I936" s="73"/>
      <c r="J936" s="73"/>
      <c r="K936" s="72"/>
      <c r="L936" s="99"/>
      <c r="M936" s="99"/>
    </row>
    <row r="937" spans="1:13" s="75" customFormat="1" hidden="1">
      <c r="A937" s="74"/>
      <c r="B937" s="64"/>
      <c r="C937" s="64"/>
      <c r="D937" s="76"/>
      <c r="E937" s="77" t="s">
        <v>338</v>
      </c>
      <c r="F937" s="71"/>
      <c r="G937" s="72"/>
      <c r="H937" s="72"/>
      <c r="I937" s="73"/>
      <c r="J937" s="73"/>
      <c r="K937" s="72"/>
      <c r="L937" s="99"/>
      <c r="M937" s="99"/>
    </row>
    <row r="938" spans="1:13" s="75" customFormat="1" hidden="1">
      <c r="A938" s="74"/>
      <c r="B938" s="64"/>
      <c r="C938" s="64"/>
      <c r="D938" s="76"/>
      <c r="E938" s="77"/>
      <c r="F938" s="71"/>
      <c r="G938" s="72"/>
      <c r="H938" s="72"/>
      <c r="I938" s="73"/>
      <c r="J938" s="73"/>
      <c r="K938" s="72"/>
      <c r="L938" s="99"/>
      <c r="M938" s="99"/>
    </row>
    <row r="939" spans="1:13" s="75" customFormat="1" hidden="1">
      <c r="A939" s="74"/>
      <c r="B939" s="64"/>
      <c r="C939" s="64"/>
      <c r="D939" s="76"/>
      <c r="E939" s="77"/>
      <c r="F939" s="71"/>
      <c r="G939" s="72"/>
      <c r="H939" s="72"/>
      <c r="I939" s="73"/>
      <c r="J939" s="73"/>
      <c r="K939" s="72"/>
      <c r="L939" s="99"/>
      <c r="M939" s="99"/>
    </row>
    <row r="940" spans="1:13" s="75" customFormat="1" hidden="1">
      <c r="A940" s="74"/>
      <c r="B940" s="98" t="s">
        <v>103</v>
      </c>
      <c r="C940" s="86" t="s">
        <v>231</v>
      </c>
      <c r="D940" s="65" t="s">
        <v>232</v>
      </c>
      <c r="E940" s="64" t="s">
        <v>335</v>
      </c>
      <c r="F940" s="135">
        <f t="shared" ref="F940:K940" si="84">+F925+F929+F935</f>
        <v>0</v>
      </c>
      <c r="G940" s="136">
        <f t="shared" si="84"/>
        <v>0</v>
      </c>
      <c r="H940" s="136">
        <f t="shared" si="84"/>
        <v>0</v>
      </c>
      <c r="I940" s="137">
        <f t="shared" si="84"/>
        <v>0</v>
      </c>
      <c r="J940" s="137">
        <f t="shared" si="84"/>
        <v>0</v>
      </c>
      <c r="K940" s="136">
        <f t="shared" si="84"/>
        <v>0</v>
      </c>
      <c r="L940" s="99"/>
      <c r="M940" s="99"/>
    </row>
    <row r="941" spans="1:13" s="75" customFormat="1" hidden="1">
      <c r="A941" s="74"/>
      <c r="B941" s="64"/>
      <c r="C941" s="64"/>
      <c r="D941" s="76"/>
      <c r="E941" s="64" t="s">
        <v>336</v>
      </c>
      <c r="F941" s="71"/>
      <c r="G941" s="72"/>
      <c r="H941" s="72"/>
      <c r="I941" s="73"/>
      <c r="J941" s="73"/>
      <c r="K941" s="72"/>
      <c r="L941" s="99"/>
      <c r="M941" s="99"/>
    </row>
    <row r="942" spans="1:13" s="75" customFormat="1" hidden="1">
      <c r="A942" s="74"/>
      <c r="B942" s="64"/>
      <c r="C942" s="64"/>
      <c r="D942" s="76"/>
      <c r="E942" s="64" t="s">
        <v>338</v>
      </c>
      <c r="F942" s="71"/>
      <c r="G942" s="72"/>
      <c r="H942" s="72"/>
      <c r="I942" s="73"/>
      <c r="J942" s="73"/>
      <c r="K942" s="72"/>
      <c r="L942" s="99"/>
      <c r="M942" s="99"/>
    </row>
    <row r="943" spans="1:13" s="75" customFormat="1" hidden="1">
      <c r="A943" s="74"/>
      <c r="B943" s="64"/>
      <c r="C943" s="64"/>
      <c r="D943" s="76"/>
      <c r="E943" s="77"/>
      <c r="F943" s="71"/>
      <c r="G943" s="72"/>
      <c r="H943" s="72"/>
      <c r="I943" s="73"/>
      <c r="J943" s="73"/>
      <c r="K943" s="72"/>
      <c r="L943" s="99"/>
      <c r="M943" s="99"/>
    </row>
    <row r="944" spans="1:13" s="75" customFormat="1" hidden="1">
      <c r="A944" s="74"/>
      <c r="B944" s="64"/>
      <c r="C944" s="64"/>
      <c r="D944" s="76"/>
      <c r="E944" s="77"/>
      <c r="F944" s="71"/>
      <c r="G944" s="72"/>
      <c r="H944" s="72"/>
      <c r="I944" s="73"/>
      <c r="J944" s="73"/>
      <c r="K944" s="72"/>
      <c r="L944" s="99"/>
      <c r="M944" s="99"/>
    </row>
    <row r="945" spans="1:13" hidden="1">
      <c r="A945" s="81">
        <v>1005</v>
      </c>
      <c r="B945" s="70" t="s">
        <v>97</v>
      </c>
      <c r="C945" s="86" t="s">
        <v>117</v>
      </c>
      <c r="D945" s="65" t="s">
        <v>233</v>
      </c>
      <c r="E945" s="64"/>
      <c r="G945" s="67"/>
      <c r="H945" s="67"/>
      <c r="I945" s="68"/>
      <c r="J945" s="68"/>
      <c r="K945" s="67"/>
    </row>
    <row r="946" spans="1:13" hidden="1">
      <c r="A946" s="74"/>
      <c r="B946" s="75" t="s">
        <v>99</v>
      </c>
      <c r="C946" s="64"/>
      <c r="D946" s="76" t="s">
        <v>100</v>
      </c>
      <c r="E946" s="77" t="s">
        <v>335</v>
      </c>
      <c r="F946" s="78">
        <v>0</v>
      </c>
      <c r="G946" s="79">
        <v>0</v>
      </c>
      <c r="H946" s="79">
        <v>0</v>
      </c>
      <c r="I946" s="80">
        <v>0</v>
      </c>
      <c r="J946" s="80">
        <v>0</v>
      </c>
      <c r="K946" s="79">
        <v>0</v>
      </c>
    </row>
    <row r="947" spans="1:13" hidden="1">
      <c r="A947" s="74"/>
      <c r="B947" s="64"/>
      <c r="C947" s="64"/>
      <c r="E947" s="77" t="s">
        <v>336</v>
      </c>
      <c r="F947" s="71"/>
      <c r="G947" s="72"/>
      <c r="H947" s="72"/>
      <c r="I947" s="73"/>
      <c r="J947" s="73"/>
      <c r="K947" s="72"/>
    </row>
    <row r="948" spans="1:13" hidden="1">
      <c r="A948" s="74"/>
      <c r="B948" s="64"/>
      <c r="C948" s="64"/>
      <c r="E948" s="77" t="s">
        <v>338</v>
      </c>
      <c r="F948" s="71"/>
      <c r="G948" s="72"/>
      <c r="H948" s="72"/>
      <c r="I948" s="73"/>
      <c r="J948" s="73"/>
      <c r="K948" s="72"/>
    </row>
    <row r="949" spans="1:13" hidden="1">
      <c r="A949" s="74"/>
      <c r="B949" s="64"/>
      <c r="C949" s="64"/>
      <c r="F949" s="71"/>
      <c r="G949" s="72"/>
      <c r="H949" s="72"/>
      <c r="I949" s="73"/>
      <c r="J949" s="73"/>
      <c r="K949" s="72"/>
    </row>
    <row r="950" spans="1:13" s="75" customFormat="1" hidden="1">
      <c r="A950" s="74"/>
      <c r="B950" s="64"/>
      <c r="C950" s="64"/>
      <c r="D950" s="76"/>
      <c r="E950" s="77"/>
      <c r="F950" s="66"/>
      <c r="G950" s="67"/>
      <c r="H950" s="67"/>
      <c r="I950" s="68"/>
      <c r="J950" s="68"/>
      <c r="K950" s="67"/>
      <c r="L950" s="99"/>
      <c r="M950" s="99"/>
    </row>
    <row r="951" spans="1:13" s="75" customFormat="1" hidden="1">
      <c r="A951" s="74"/>
      <c r="B951" s="75" t="s">
        <v>101</v>
      </c>
      <c r="C951" s="64"/>
      <c r="D951" s="76" t="s">
        <v>102</v>
      </c>
      <c r="E951" s="77" t="s">
        <v>335</v>
      </c>
      <c r="F951" s="78">
        <v>0</v>
      </c>
      <c r="G951" s="79">
        <v>0</v>
      </c>
      <c r="H951" s="79">
        <v>0</v>
      </c>
      <c r="I951" s="80">
        <v>0</v>
      </c>
      <c r="J951" s="80">
        <v>0</v>
      </c>
      <c r="K951" s="79">
        <v>0</v>
      </c>
      <c r="L951" s="99"/>
      <c r="M951" s="99"/>
    </row>
    <row r="952" spans="1:13" s="75" customFormat="1" hidden="1">
      <c r="A952" s="74"/>
      <c r="B952" s="64"/>
      <c r="C952" s="64"/>
      <c r="D952" s="76"/>
      <c r="E952" s="77" t="s">
        <v>336</v>
      </c>
      <c r="F952" s="71"/>
      <c r="G952" s="72"/>
      <c r="H952" s="72"/>
      <c r="I952" s="73"/>
      <c r="J952" s="73"/>
      <c r="K952" s="72"/>
      <c r="L952" s="99"/>
      <c r="M952" s="99"/>
    </row>
    <row r="953" spans="1:13" s="75" customFormat="1" hidden="1">
      <c r="A953" s="74"/>
      <c r="B953" s="64"/>
      <c r="C953" s="64"/>
      <c r="D953" s="76"/>
      <c r="E953" s="77" t="s">
        <v>338</v>
      </c>
      <c r="F953" s="71"/>
      <c r="G953" s="72"/>
      <c r="H953" s="72"/>
      <c r="I953" s="73"/>
      <c r="J953" s="73"/>
      <c r="K953" s="72"/>
      <c r="L953" s="99"/>
      <c r="M953" s="99"/>
    </row>
    <row r="954" spans="1:13" s="75" customFormat="1" hidden="1">
      <c r="A954" s="74"/>
      <c r="B954" s="64"/>
      <c r="C954" s="64"/>
      <c r="D954" s="76"/>
      <c r="E954" s="77"/>
      <c r="F954" s="71"/>
      <c r="G954" s="72"/>
      <c r="H954" s="72"/>
      <c r="I954" s="73"/>
      <c r="J954" s="73"/>
      <c r="K954" s="72"/>
      <c r="L954" s="99"/>
      <c r="M954" s="99"/>
    </row>
    <row r="955" spans="1:13" s="75" customFormat="1" hidden="1">
      <c r="A955" s="74"/>
      <c r="B955" s="64"/>
      <c r="C955" s="64"/>
      <c r="D955" s="76"/>
      <c r="E955" s="77"/>
      <c r="F955" s="66"/>
      <c r="G955" s="67"/>
      <c r="H955" s="67"/>
      <c r="I955" s="68"/>
      <c r="J955" s="68"/>
      <c r="K955" s="67"/>
      <c r="L955" s="99"/>
      <c r="M955" s="99"/>
    </row>
    <row r="956" spans="1:13" ht="144" hidden="1">
      <c r="A956" s="74"/>
      <c r="B956" s="75" t="s">
        <v>110</v>
      </c>
      <c r="C956" s="64"/>
      <c r="D956" s="76" t="s">
        <v>111</v>
      </c>
      <c r="E956" s="77" t="s">
        <v>335</v>
      </c>
      <c r="F956" s="78">
        <v>0</v>
      </c>
      <c r="G956" s="79">
        <v>0</v>
      </c>
      <c r="H956" s="79">
        <v>0</v>
      </c>
      <c r="I956" s="80">
        <v>0</v>
      </c>
      <c r="J956" s="80">
        <v>0</v>
      </c>
      <c r="K956" s="79">
        <v>0</v>
      </c>
    </row>
    <row r="957" spans="1:13" hidden="1">
      <c r="A957" s="74"/>
      <c r="B957" s="64"/>
      <c r="C957" s="64"/>
      <c r="E957" s="77" t="s">
        <v>336</v>
      </c>
      <c r="F957" s="71"/>
      <c r="G957" s="72"/>
      <c r="H957" s="72"/>
      <c r="I957" s="73"/>
      <c r="J957" s="73"/>
      <c r="K957" s="72"/>
    </row>
    <row r="958" spans="1:13" hidden="1">
      <c r="A958" s="74"/>
      <c r="B958" s="64"/>
      <c r="C958" s="64"/>
      <c r="E958" s="77" t="s">
        <v>338</v>
      </c>
      <c r="F958" s="71"/>
      <c r="G958" s="72"/>
      <c r="H958" s="72"/>
      <c r="I958" s="73"/>
      <c r="J958" s="73"/>
      <c r="K958" s="72"/>
    </row>
    <row r="959" spans="1:13" hidden="1">
      <c r="A959" s="74"/>
      <c r="B959" s="64"/>
      <c r="C959" s="64"/>
      <c r="F959" s="71"/>
      <c r="G959" s="72"/>
      <c r="H959" s="72"/>
      <c r="I959" s="73"/>
      <c r="J959" s="73"/>
      <c r="K959" s="72"/>
    </row>
    <row r="960" spans="1:13" hidden="1">
      <c r="A960" s="74"/>
      <c r="B960" s="64"/>
      <c r="C960" s="64"/>
      <c r="F960" s="71"/>
      <c r="G960" s="72"/>
      <c r="H960" s="72"/>
      <c r="I960" s="73"/>
      <c r="J960" s="73"/>
      <c r="K960" s="72"/>
    </row>
    <row r="961" spans="1:11" hidden="1">
      <c r="A961" s="74"/>
      <c r="B961" s="98" t="s">
        <v>103</v>
      </c>
      <c r="C961" s="86" t="s">
        <v>117</v>
      </c>
      <c r="D961" s="65" t="s">
        <v>233</v>
      </c>
      <c r="E961" s="64" t="s">
        <v>335</v>
      </c>
      <c r="F961" s="135">
        <f t="shared" ref="F961:K961" si="85">+F946+F951+F956</f>
        <v>0</v>
      </c>
      <c r="G961" s="136">
        <f t="shared" si="85"/>
        <v>0</v>
      </c>
      <c r="H961" s="136">
        <f t="shared" si="85"/>
        <v>0</v>
      </c>
      <c r="I961" s="137">
        <f t="shared" si="85"/>
        <v>0</v>
      </c>
      <c r="J961" s="137">
        <f t="shared" si="85"/>
        <v>0</v>
      </c>
      <c r="K961" s="136">
        <f t="shared" si="85"/>
        <v>0</v>
      </c>
    </row>
    <row r="962" spans="1:11" hidden="1">
      <c r="A962" s="74"/>
      <c r="B962" s="64"/>
      <c r="C962" s="64"/>
      <c r="E962" s="64" t="s">
        <v>336</v>
      </c>
      <c r="F962" s="71"/>
      <c r="G962" s="72"/>
      <c r="H962" s="72"/>
      <c r="I962" s="73"/>
      <c r="J962" s="73"/>
      <c r="K962" s="72"/>
    </row>
    <row r="963" spans="1:11" hidden="1">
      <c r="A963" s="74"/>
      <c r="B963" s="64"/>
      <c r="C963" s="64"/>
      <c r="E963" s="64" t="s">
        <v>338</v>
      </c>
      <c r="F963" s="71"/>
      <c r="G963" s="72"/>
      <c r="H963" s="72"/>
      <c r="I963" s="73"/>
      <c r="J963" s="73"/>
      <c r="K963" s="72"/>
    </row>
    <row r="964" spans="1:11" hidden="1">
      <c r="A964" s="74"/>
      <c r="B964" s="64"/>
      <c r="C964" s="64"/>
      <c r="F964" s="71"/>
      <c r="G964" s="72"/>
      <c r="H964" s="72"/>
      <c r="I964" s="73"/>
      <c r="J964" s="73"/>
      <c r="K964" s="72"/>
    </row>
    <row r="965" spans="1:11" hidden="1">
      <c r="A965" s="74"/>
      <c r="B965" s="64"/>
      <c r="C965" s="64"/>
      <c r="F965" s="71"/>
      <c r="G965" s="72"/>
      <c r="H965" s="72"/>
      <c r="I965" s="73"/>
      <c r="J965" s="73"/>
      <c r="K965" s="72"/>
    </row>
    <row r="966" spans="1:11" hidden="1">
      <c r="A966" s="81">
        <v>1006</v>
      </c>
      <c r="B966" s="70" t="s">
        <v>97</v>
      </c>
      <c r="C966" s="86" t="s">
        <v>120</v>
      </c>
      <c r="D966" s="413" t="s">
        <v>360</v>
      </c>
      <c r="E966" s="413"/>
      <c r="F966" s="413"/>
      <c r="G966" s="72"/>
      <c r="H966" s="72"/>
      <c r="I966" s="73"/>
      <c r="J966" s="73"/>
      <c r="K966" s="72"/>
    </row>
    <row r="967" spans="1:11" hidden="1">
      <c r="A967" s="74"/>
      <c r="B967" s="75" t="s">
        <v>99</v>
      </c>
      <c r="C967" s="64"/>
      <c r="D967" s="76" t="s">
        <v>100</v>
      </c>
      <c r="E967" s="77" t="s">
        <v>335</v>
      </c>
      <c r="F967" s="78">
        <v>0</v>
      </c>
      <c r="G967" s="79">
        <v>0</v>
      </c>
      <c r="H967" s="79">
        <v>0</v>
      </c>
      <c r="I967" s="80">
        <v>0</v>
      </c>
      <c r="J967" s="80">
        <v>0</v>
      </c>
      <c r="K967" s="79">
        <v>0</v>
      </c>
    </row>
    <row r="968" spans="1:11" hidden="1">
      <c r="A968" s="74"/>
      <c r="B968" s="64"/>
      <c r="C968" s="64"/>
      <c r="E968" s="77" t="s">
        <v>336</v>
      </c>
      <c r="F968" s="71"/>
      <c r="G968" s="72"/>
      <c r="H968" s="72"/>
      <c r="I968" s="73"/>
      <c r="J968" s="73"/>
      <c r="K968" s="72"/>
    </row>
    <row r="969" spans="1:11" hidden="1">
      <c r="A969" s="74"/>
      <c r="B969" s="64"/>
      <c r="C969" s="64"/>
      <c r="E969" s="77" t="s">
        <v>338</v>
      </c>
      <c r="F969" s="71"/>
      <c r="G969" s="72"/>
      <c r="H969" s="72"/>
      <c r="I969" s="73"/>
      <c r="J969" s="73"/>
      <c r="K969" s="72"/>
    </row>
    <row r="970" spans="1:11" hidden="1">
      <c r="A970" s="74"/>
      <c r="B970" s="64"/>
      <c r="C970" s="64"/>
      <c r="F970" s="71"/>
      <c r="G970" s="72"/>
      <c r="H970" s="72"/>
      <c r="I970" s="73"/>
      <c r="J970" s="73"/>
      <c r="K970" s="72"/>
    </row>
    <row r="971" spans="1:11" hidden="1">
      <c r="A971" s="74"/>
      <c r="B971" s="64"/>
      <c r="C971" s="64"/>
      <c r="G971" s="67"/>
      <c r="H971" s="67"/>
      <c r="I971" s="68"/>
      <c r="J971" s="68"/>
      <c r="K971" s="67"/>
    </row>
    <row r="972" spans="1:11" hidden="1">
      <c r="A972" s="74"/>
      <c r="B972" s="75" t="s">
        <v>101</v>
      </c>
      <c r="C972" s="64"/>
      <c r="D972" s="76" t="s">
        <v>102</v>
      </c>
      <c r="E972" s="77" t="s">
        <v>335</v>
      </c>
      <c r="F972" s="78">
        <v>0</v>
      </c>
      <c r="G972" s="79">
        <v>0</v>
      </c>
      <c r="H972" s="79">
        <v>0</v>
      </c>
      <c r="I972" s="80">
        <v>0</v>
      </c>
      <c r="J972" s="80">
        <v>0</v>
      </c>
      <c r="K972" s="79">
        <v>0</v>
      </c>
    </row>
    <row r="973" spans="1:11" hidden="1">
      <c r="A973" s="74"/>
      <c r="B973" s="64"/>
      <c r="C973" s="64"/>
      <c r="E973" s="77" t="s">
        <v>336</v>
      </c>
      <c r="F973" s="71"/>
      <c r="G973" s="72"/>
      <c r="H973" s="72"/>
      <c r="I973" s="73"/>
      <c r="J973" s="73"/>
      <c r="K973" s="72"/>
    </row>
    <row r="974" spans="1:11" hidden="1">
      <c r="A974" s="74"/>
      <c r="B974" s="64"/>
      <c r="C974" s="64"/>
      <c r="E974" s="77" t="s">
        <v>338</v>
      </c>
      <c r="F974" s="71"/>
      <c r="G974" s="72"/>
      <c r="H974" s="72"/>
      <c r="I974" s="73"/>
      <c r="J974" s="73"/>
      <c r="K974" s="72"/>
    </row>
    <row r="975" spans="1:11" hidden="1">
      <c r="A975" s="74"/>
      <c r="B975" s="64"/>
      <c r="C975" s="64"/>
      <c r="F975" s="71"/>
      <c r="G975" s="72"/>
      <c r="H975" s="72"/>
      <c r="I975" s="73"/>
      <c r="J975" s="73"/>
      <c r="K975" s="72"/>
    </row>
    <row r="976" spans="1:11" hidden="1">
      <c r="A976" s="74"/>
      <c r="B976" s="64"/>
      <c r="C976" s="64"/>
      <c r="G976" s="67"/>
      <c r="H976" s="67"/>
      <c r="I976" s="68"/>
      <c r="J976" s="68"/>
      <c r="K976" s="67"/>
    </row>
    <row r="977" spans="1:11" ht="144" hidden="1">
      <c r="A977" s="74"/>
      <c r="B977" s="75" t="s">
        <v>110</v>
      </c>
      <c r="C977" s="64"/>
      <c r="D977" s="76" t="s">
        <v>111</v>
      </c>
      <c r="E977" s="77" t="s">
        <v>335</v>
      </c>
      <c r="F977" s="78">
        <v>0</v>
      </c>
      <c r="G977" s="79">
        <v>0</v>
      </c>
      <c r="H977" s="79">
        <v>0</v>
      </c>
      <c r="I977" s="80">
        <v>0</v>
      </c>
      <c r="J977" s="80">
        <v>0</v>
      </c>
      <c r="K977" s="79">
        <v>0</v>
      </c>
    </row>
    <row r="978" spans="1:11" hidden="1">
      <c r="A978" s="74"/>
      <c r="B978" s="64"/>
      <c r="C978" s="64"/>
      <c r="E978" s="77" t="s">
        <v>336</v>
      </c>
      <c r="F978" s="71"/>
      <c r="G978" s="72"/>
      <c r="H978" s="72"/>
      <c r="I978" s="73"/>
      <c r="J978" s="73"/>
      <c r="K978" s="72"/>
    </row>
    <row r="979" spans="1:11" hidden="1">
      <c r="A979" s="74"/>
      <c r="B979" s="64"/>
      <c r="C979" s="64"/>
      <c r="E979" s="77" t="s">
        <v>338</v>
      </c>
      <c r="F979" s="71"/>
      <c r="G979" s="72"/>
      <c r="H979" s="72"/>
      <c r="I979" s="73"/>
      <c r="J979" s="73"/>
      <c r="K979" s="72"/>
    </row>
    <row r="980" spans="1:11" hidden="1">
      <c r="A980" s="74"/>
      <c r="B980" s="64"/>
      <c r="C980" s="64"/>
      <c r="F980" s="71"/>
      <c r="G980" s="72"/>
      <c r="H980" s="72"/>
      <c r="I980" s="73"/>
      <c r="J980" s="73"/>
      <c r="K980" s="72"/>
    </row>
    <row r="981" spans="1:11" hidden="1">
      <c r="A981" s="74"/>
      <c r="B981" s="64"/>
      <c r="C981" s="64"/>
      <c r="F981" s="71"/>
      <c r="G981" s="72"/>
      <c r="H981" s="72"/>
      <c r="I981" s="73"/>
      <c r="J981" s="73"/>
      <c r="K981" s="72"/>
    </row>
    <row r="982" spans="1:11" ht="216" hidden="1">
      <c r="A982" s="74"/>
      <c r="B982" s="98" t="s">
        <v>103</v>
      </c>
      <c r="C982" s="86" t="s">
        <v>120</v>
      </c>
      <c r="D982" s="65" t="s">
        <v>361</v>
      </c>
      <c r="E982" s="64" t="s">
        <v>335</v>
      </c>
      <c r="F982" s="135">
        <f t="shared" ref="F982:K982" si="86">+F967+F972+F977</f>
        <v>0</v>
      </c>
      <c r="G982" s="136">
        <f t="shared" si="86"/>
        <v>0</v>
      </c>
      <c r="H982" s="136">
        <f t="shared" si="86"/>
        <v>0</v>
      </c>
      <c r="I982" s="137">
        <f t="shared" si="86"/>
        <v>0</v>
      </c>
      <c r="J982" s="137">
        <f t="shared" si="86"/>
        <v>0</v>
      </c>
      <c r="K982" s="136">
        <f t="shared" si="86"/>
        <v>0</v>
      </c>
    </row>
    <row r="983" spans="1:11" hidden="1">
      <c r="A983" s="74"/>
      <c r="B983" s="64"/>
      <c r="C983" s="64"/>
      <c r="E983" s="64" t="s">
        <v>336</v>
      </c>
      <c r="F983" s="71"/>
      <c r="G983" s="72"/>
      <c r="H983" s="72"/>
      <c r="I983" s="73"/>
      <c r="J983" s="73"/>
      <c r="K983" s="72"/>
    </row>
    <row r="984" spans="1:11" hidden="1">
      <c r="A984" s="74"/>
      <c r="B984" s="64"/>
      <c r="C984" s="64"/>
      <c r="E984" s="64" t="s">
        <v>338</v>
      </c>
      <c r="F984" s="71"/>
      <c r="G984" s="72"/>
      <c r="H984" s="72"/>
      <c r="I984" s="73"/>
      <c r="J984" s="73"/>
      <c r="K984" s="72"/>
    </row>
    <row r="985" spans="1:11" hidden="1">
      <c r="A985" s="74"/>
      <c r="B985" s="64"/>
      <c r="C985" s="64"/>
      <c r="F985" s="71"/>
      <c r="G985" s="72"/>
      <c r="H985" s="72"/>
      <c r="I985" s="73"/>
      <c r="J985" s="73"/>
      <c r="K985" s="72"/>
    </row>
    <row r="986" spans="1:11" hidden="1">
      <c r="A986" s="74"/>
      <c r="B986" s="64"/>
      <c r="C986" s="64"/>
      <c r="G986" s="67"/>
      <c r="H986" s="67"/>
      <c r="I986" s="68"/>
      <c r="J986" s="68"/>
      <c r="K986" s="67"/>
    </row>
    <row r="987" spans="1:11" hidden="1">
      <c r="A987" s="422"/>
      <c r="B987" s="423"/>
      <c r="C987" s="106"/>
      <c r="D987" s="107"/>
      <c r="E987" s="108"/>
      <c r="F987" s="134"/>
      <c r="G987" s="94"/>
      <c r="H987" s="94"/>
      <c r="I987" s="95"/>
      <c r="J987" s="95"/>
      <c r="K987" s="94"/>
    </row>
    <row r="988" spans="1:11" hidden="1">
      <c r="A988" s="411" t="s">
        <v>234</v>
      </c>
      <c r="B988" s="412"/>
      <c r="C988" s="412"/>
      <c r="D988" s="115" t="s">
        <v>224</v>
      </c>
      <c r="E988" s="64" t="s">
        <v>335</v>
      </c>
      <c r="F988" s="82">
        <f t="shared" ref="F988:K988" si="87">+F982+F961+F940+F920+F903+F886</f>
        <v>0</v>
      </c>
      <c r="G988" s="83">
        <f t="shared" si="87"/>
        <v>0</v>
      </c>
      <c r="H988" s="83">
        <f t="shared" si="87"/>
        <v>0</v>
      </c>
      <c r="I988" s="84">
        <f t="shared" si="87"/>
        <v>0</v>
      </c>
      <c r="J988" s="84">
        <f t="shared" si="87"/>
        <v>0</v>
      </c>
      <c r="K988" s="83">
        <f t="shared" si="87"/>
        <v>0</v>
      </c>
    </row>
    <row r="989" spans="1:11" hidden="1">
      <c r="A989" s="117"/>
      <c r="B989" s="86"/>
      <c r="C989" s="64"/>
      <c r="D989" s="65"/>
      <c r="E989" s="64" t="s">
        <v>336</v>
      </c>
      <c r="F989" s="118"/>
      <c r="G989" s="119"/>
      <c r="H989" s="119"/>
      <c r="I989" s="120"/>
      <c r="J989" s="120"/>
      <c r="K989" s="119"/>
    </row>
    <row r="990" spans="1:11" hidden="1">
      <c r="A990" s="117"/>
      <c r="B990" s="86"/>
      <c r="C990" s="64"/>
      <c r="D990" s="65"/>
      <c r="E990" s="64" t="s">
        <v>338</v>
      </c>
      <c r="F990" s="118"/>
      <c r="G990" s="119"/>
      <c r="H990" s="119"/>
      <c r="I990" s="120"/>
      <c r="J990" s="120"/>
      <c r="K990" s="119"/>
    </row>
    <row r="991" spans="1:11" hidden="1">
      <c r="A991" s="117"/>
      <c r="B991" s="86"/>
      <c r="C991" s="64"/>
      <c r="D991" s="65"/>
      <c r="E991" s="64"/>
      <c r="F991" s="118"/>
      <c r="G991" s="119"/>
      <c r="H991" s="119"/>
      <c r="I991" s="120"/>
      <c r="J991" s="120"/>
      <c r="K991" s="119"/>
    </row>
    <row r="992" spans="1:11" hidden="1">
      <c r="A992" s="100"/>
      <c r="B992" s="90"/>
      <c r="C992" s="90"/>
      <c r="D992" s="89"/>
      <c r="E992" s="90"/>
      <c r="F992" s="91"/>
      <c r="G992" s="92"/>
      <c r="H992" s="92"/>
      <c r="I992" s="93"/>
      <c r="J992" s="93"/>
      <c r="K992" s="92"/>
    </row>
    <row r="993" spans="1:11" hidden="1">
      <c r="A993" s="74"/>
      <c r="B993" s="64"/>
      <c r="C993" s="64"/>
      <c r="G993" s="67"/>
      <c r="H993" s="67"/>
      <c r="I993" s="68"/>
      <c r="J993" s="68"/>
      <c r="K993" s="67"/>
    </row>
    <row r="994" spans="1:11" ht="72.75" hidden="1" thickBot="1">
      <c r="A994" s="414" t="s">
        <v>93</v>
      </c>
      <c r="B994" s="415"/>
      <c r="C994" s="142" t="s">
        <v>135</v>
      </c>
      <c r="D994" s="122" t="s">
        <v>235</v>
      </c>
      <c r="E994" s="60"/>
      <c r="F994" s="123"/>
      <c r="G994" s="124"/>
      <c r="H994" s="124"/>
      <c r="I994" s="125"/>
      <c r="J994" s="125"/>
      <c r="K994" s="124"/>
    </row>
    <row r="995" spans="1:11" hidden="1">
      <c r="A995" s="74"/>
      <c r="B995" s="64"/>
      <c r="C995" s="64"/>
      <c r="D995" s="65"/>
      <c r="E995" s="64"/>
      <c r="F995" s="82"/>
      <c r="G995" s="83"/>
      <c r="H995" s="83"/>
      <c r="I995" s="84"/>
      <c r="J995" s="84"/>
      <c r="K995" s="83"/>
    </row>
    <row r="996" spans="1:11" hidden="1">
      <c r="A996" s="81">
        <v>1101</v>
      </c>
      <c r="B996" s="70" t="s">
        <v>97</v>
      </c>
      <c r="C996" s="86" t="s">
        <v>94</v>
      </c>
      <c r="D996" s="65" t="s">
        <v>236</v>
      </c>
      <c r="E996" s="64"/>
      <c r="G996" s="67"/>
      <c r="H996" s="67"/>
      <c r="I996" s="68"/>
      <c r="J996" s="68"/>
      <c r="K996" s="67"/>
    </row>
    <row r="997" spans="1:11" hidden="1">
      <c r="A997" s="74"/>
      <c r="B997" s="75" t="s">
        <v>99</v>
      </c>
      <c r="C997" s="64"/>
      <c r="D997" s="76" t="s">
        <v>100</v>
      </c>
      <c r="E997" s="77" t="s">
        <v>335</v>
      </c>
      <c r="F997" s="78">
        <v>0</v>
      </c>
      <c r="G997" s="79">
        <v>0</v>
      </c>
      <c r="H997" s="79">
        <v>0</v>
      </c>
      <c r="I997" s="80">
        <v>0</v>
      </c>
      <c r="J997" s="80">
        <v>0</v>
      </c>
      <c r="K997" s="79">
        <v>0</v>
      </c>
    </row>
    <row r="998" spans="1:11" hidden="1">
      <c r="A998" s="74"/>
      <c r="B998" s="64"/>
      <c r="C998" s="64"/>
      <c r="E998" s="77" t="s">
        <v>336</v>
      </c>
      <c r="F998" s="71"/>
      <c r="G998" s="72"/>
      <c r="H998" s="72"/>
      <c r="I998" s="73"/>
      <c r="J998" s="73"/>
      <c r="K998" s="72"/>
    </row>
    <row r="999" spans="1:11" hidden="1">
      <c r="A999" s="74"/>
      <c r="B999" s="64"/>
      <c r="C999" s="64"/>
      <c r="E999" s="77" t="s">
        <v>338</v>
      </c>
      <c r="F999" s="71"/>
      <c r="G999" s="72"/>
      <c r="H999" s="72"/>
      <c r="I999" s="73"/>
      <c r="J999" s="73"/>
      <c r="K999" s="72"/>
    </row>
    <row r="1000" spans="1:11" hidden="1">
      <c r="A1000" s="74"/>
      <c r="B1000" s="64"/>
      <c r="C1000" s="64"/>
      <c r="F1000" s="71"/>
      <c r="G1000" s="72"/>
      <c r="H1000" s="72"/>
      <c r="I1000" s="73"/>
      <c r="J1000" s="73"/>
      <c r="K1000" s="72"/>
    </row>
    <row r="1001" spans="1:11" hidden="1">
      <c r="A1001" s="74"/>
      <c r="B1001" s="64"/>
      <c r="C1001" s="64"/>
      <c r="G1001" s="67"/>
      <c r="H1001" s="67"/>
      <c r="I1001" s="68"/>
      <c r="J1001" s="68"/>
      <c r="K1001" s="67"/>
    </row>
    <row r="1002" spans="1:11" hidden="1">
      <c r="A1002" s="74"/>
      <c r="B1002" s="75" t="s">
        <v>101</v>
      </c>
      <c r="C1002" s="64"/>
      <c r="D1002" s="76" t="s">
        <v>102</v>
      </c>
      <c r="E1002" s="77" t="s">
        <v>335</v>
      </c>
      <c r="F1002" s="78">
        <v>0</v>
      </c>
      <c r="G1002" s="79">
        <v>0</v>
      </c>
      <c r="H1002" s="79">
        <v>0</v>
      </c>
      <c r="I1002" s="80">
        <v>0</v>
      </c>
      <c r="J1002" s="80">
        <v>0</v>
      </c>
      <c r="K1002" s="79">
        <v>0</v>
      </c>
    </row>
    <row r="1003" spans="1:11" hidden="1">
      <c r="A1003" s="74"/>
      <c r="B1003" s="64"/>
      <c r="C1003" s="64"/>
      <c r="E1003" s="77" t="s">
        <v>336</v>
      </c>
      <c r="F1003" s="71"/>
      <c r="G1003" s="72"/>
      <c r="H1003" s="72"/>
      <c r="I1003" s="73"/>
      <c r="J1003" s="73"/>
      <c r="K1003" s="72"/>
    </row>
    <row r="1004" spans="1:11" hidden="1">
      <c r="A1004" s="74"/>
      <c r="B1004" s="64"/>
      <c r="C1004" s="64"/>
      <c r="E1004" s="77" t="s">
        <v>338</v>
      </c>
      <c r="F1004" s="71"/>
      <c r="G1004" s="72"/>
      <c r="H1004" s="72"/>
      <c r="I1004" s="73"/>
      <c r="J1004" s="73"/>
      <c r="K1004" s="72"/>
    </row>
    <row r="1005" spans="1:11" hidden="1">
      <c r="A1005" s="74"/>
      <c r="B1005" s="64"/>
      <c r="C1005" s="64"/>
      <c r="F1005" s="71"/>
      <c r="G1005" s="72"/>
      <c r="H1005" s="72"/>
      <c r="I1005" s="73"/>
      <c r="J1005" s="73"/>
      <c r="K1005" s="72"/>
    </row>
    <row r="1006" spans="1:11" hidden="1">
      <c r="A1006" s="74"/>
      <c r="B1006" s="64"/>
      <c r="C1006" s="64"/>
      <c r="G1006" s="67"/>
      <c r="H1006" s="67"/>
      <c r="I1006" s="68"/>
      <c r="J1006" s="68"/>
      <c r="K1006" s="67"/>
    </row>
    <row r="1007" spans="1:11" ht="144" hidden="1">
      <c r="A1007" s="74"/>
      <c r="B1007" s="75" t="s">
        <v>110</v>
      </c>
      <c r="C1007" s="64"/>
      <c r="D1007" s="76" t="s">
        <v>111</v>
      </c>
      <c r="E1007" s="77" t="s">
        <v>335</v>
      </c>
      <c r="F1007" s="78">
        <v>0</v>
      </c>
      <c r="G1007" s="79">
        <v>0</v>
      </c>
      <c r="H1007" s="79">
        <v>0</v>
      </c>
      <c r="I1007" s="80">
        <v>0</v>
      </c>
      <c r="J1007" s="80">
        <v>0</v>
      </c>
      <c r="K1007" s="79">
        <v>0</v>
      </c>
    </row>
    <row r="1008" spans="1:11" hidden="1">
      <c r="A1008" s="74"/>
      <c r="B1008" s="64"/>
      <c r="C1008" s="64"/>
      <c r="E1008" s="77" t="s">
        <v>336</v>
      </c>
      <c r="F1008" s="71"/>
      <c r="G1008" s="72"/>
      <c r="H1008" s="72"/>
      <c r="I1008" s="73"/>
      <c r="J1008" s="73"/>
      <c r="K1008" s="72"/>
    </row>
    <row r="1009" spans="1:13" hidden="1">
      <c r="A1009" s="74"/>
      <c r="B1009" s="64"/>
      <c r="C1009" s="64"/>
      <c r="E1009" s="77" t="s">
        <v>338</v>
      </c>
      <c r="F1009" s="71"/>
      <c r="G1009" s="72"/>
      <c r="H1009" s="72"/>
      <c r="I1009" s="73"/>
      <c r="J1009" s="73"/>
      <c r="K1009" s="72"/>
    </row>
    <row r="1010" spans="1:13" hidden="1">
      <c r="A1010" s="74"/>
      <c r="B1010" s="64"/>
      <c r="C1010" s="64"/>
      <c r="F1010" s="71"/>
      <c r="G1010" s="72"/>
      <c r="H1010" s="72"/>
      <c r="I1010" s="73"/>
      <c r="J1010" s="73"/>
      <c r="K1010" s="72"/>
    </row>
    <row r="1011" spans="1:13" hidden="1">
      <c r="A1011" s="74"/>
      <c r="B1011" s="64"/>
      <c r="C1011" s="64"/>
      <c r="F1011" s="71"/>
      <c r="G1011" s="72"/>
      <c r="H1011" s="72"/>
      <c r="I1011" s="73"/>
      <c r="J1011" s="73"/>
      <c r="K1011" s="72"/>
    </row>
    <row r="1012" spans="1:13" hidden="1">
      <c r="A1012" s="74"/>
      <c r="B1012" s="98" t="s">
        <v>103</v>
      </c>
      <c r="C1012" s="86" t="s">
        <v>94</v>
      </c>
      <c r="D1012" s="65" t="s">
        <v>236</v>
      </c>
      <c r="E1012" s="64" t="s">
        <v>335</v>
      </c>
      <c r="F1012" s="135">
        <f t="shared" ref="F1012:K1012" si="88">+F997+F1002+F1007</f>
        <v>0</v>
      </c>
      <c r="G1012" s="136">
        <f t="shared" si="88"/>
        <v>0</v>
      </c>
      <c r="H1012" s="136">
        <f t="shared" si="88"/>
        <v>0</v>
      </c>
      <c r="I1012" s="137">
        <f t="shared" si="88"/>
        <v>0</v>
      </c>
      <c r="J1012" s="137">
        <f t="shared" si="88"/>
        <v>0</v>
      </c>
      <c r="K1012" s="136">
        <f t="shared" si="88"/>
        <v>0</v>
      </c>
    </row>
    <row r="1013" spans="1:13" hidden="1">
      <c r="A1013" s="74"/>
      <c r="B1013" s="98"/>
      <c r="C1013" s="86"/>
      <c r="D1013" s="65"/>
      <c r="E1013" s="64" t="s">
        <v>336</v>
      </c>
      <c r="F1013" s="71"/>
      <c r="G1013" s="72"/>
      <c r="H1013" s="72"/>
      <c r="I1013" s="73"/>
      <c r="J1013" s="73"/>
      <c r="K1013" s="72"/>
    </row>
    <row r="1014" spans="1:13" ht="67.5" hidden="1" customHeight="1">
      <c r="A1014" s="74"/>
      <c r="B1014" s="64"/>
      <c r="C1014" s="64"/>
      <c r="E1014" s="64" t="s">
        <v>338</v>
      </c>
      <c r="G1014" s="67"/>
      <c r="H1014" s="67"/>
      <c r="I1014" s="68"/>
      <c r="J1014" s="68"/>
      <c r="K1014" s="67"/>
    </row>
    <row r="1015" spans="1:13" ht="134.25" hidden="1" customHeight="1">
      <c r="A1015" s="81">
        <v>1102</v>
      </c>
      <c r="B1015" s="70" t="s">
        <v>97</v>
      </c>
      <c r="C1015" s="86" t="s">
        <v>105</v>
      </c>
      <c r="D1015" s="65" t="s">
        <v>237</v>
      </c>
      <c r="E1015" s="64"/>
      <c r="G1015" s="67"/>
      <c r="H1015" s="67"/>
      <c r="I1015" s="68"/>
      <c r="J1015" s="68"/>
      <c r="K1015" s="67"/>
    </row>
    <row r="1016" spans="1:13" s="112" customFormat="1" hidden="1">
      <c r="A1016" s="74"/>
      <c r="B1016" s="75" t="s">
        <v>99</v>
      </c>
      <c r="C1016" s="64"/>
      <c r="D1016" s="76" t="s">
        <v>100</v>
      </c>
      <c r="E1016" s="77" t="s">
        <v>335</v>
      </c>
      <c r="F1016" s="78">
        <v>0</v>
      </c>
      <c r="G1016" s="79">
        <v>0</v>
      </c>
      <c r="H1016" s="79">
        <v>105298.72</v>
      </c>
      <c r="I1016" s="80">
        <v>0</v>
      </c>
      <c r="J1016" s="80">
        <v>0</v>
      </c>
      <c r="K1016" s="79">
        <f>H1016+I1016-J1016</f>
        <v>105298.72</v>
      </c>
      <c r="L1016" s="48"/>
      <c r="M1016" s="48"/>
    </row>
    <row r="1017" spans="1:13" s="112" customFormat="1" hidden="1">
      <c r="A1017" s="74"/>
      <c r="B1017" s="75"/>
      <c r="C1017" s="64"/>
      <c r="D1017" s="76"/>
      <c r="E1017" s="77" t="s">
        <v>336</v>
      </c>
      <c r="F1017" s="78"/>
      <c r="G1017" s="79">
        <v>342237.69</v>
      </c>
      <c r="H1017" s="79">
        <v>307677.04000000004</v>
      </c>
      <c r="I1017" s="80">
        <v>0</v>
      </c>
      <c r="J1017" s="80">
        <v>0</v>
      </c>
      <c r="K1017" s="79">
        <f>H1017+I1017-J1017</f>
        <v>307677.04000000004</v>
      </c>
      <c r="L1017" s="48"/>
      <c r="M1017" s="48"/>
    </row>
    <row r="1018" spans="1:13" s="112" customFormat="1" hidden="1">
      <c r="A1018" s="74"/>
      <c r="B1018" s="64"/>
      <c r="C1018" s="64"/>
      <c r="D1018" s="76"/>
      <c r="E1018" s="77" t="s">
        <v>338</v>
      </c>
      <c r="F1018" s="71"/>
      <c r="G1018" s="72">
        <v>342237.69</v>
      </c>
      <c r="H1018" s="72">
        <v>412975.76</v>
      </c>
      <c r="I1018" s="80">
        <v>0</v>
      </c>
      <c r="J1018" s="80">
        <v>0</v>
      </c>
      <c r="K1018" s="79">
        <f>H1018+I1018-J1018</f>
        <v>412975.76</v>
      </c>
      <c r="L1018" s="48"/>
      <c r="M1018" s="48"/>
    </row>
    <row r="1019" spans="1:13" s="149" customFormat="1" hidden="1">
      <c r="A1019" s="74"/>
      <c r="B1019" s="64"/>
      <c r="C1019" s="64"/>
      <c r="D1019" s="76"/>
      <c r="E1019" s="77"/>
      <c r="F1019" s="66"/>
      <c r="G1019" s="67"/>
      <c r="H1019" s="67"/>
      <c r="I1019" s="68"/>
      <c r="J1019" s="68"/>
      <c r="K1019" s="67"/>
      <c r="L1019" s="148"/>
      <c r="M1019" s="148"/>
    </row>
    <row r="1020" spans="1:13" hidden="1">
      <c r="A1020" s="74"/>
      <c r="B1020" s="75" t="s">
        <v>101</v>
      </c>
      <c r="C1020" s="64"/>
      <c r="D1020" s="76" t="s">
        <v>102</v>
      </c>
      <c r="E1020" s="77" t="s">
        <v>335</v>
      </c>
      <c r="F1020" s="78">
        <v>0</v>
      </c>
      <c r="G1020" s="79">
        <v>0</v>
      </c>
      <c r="H1020" s="79">
        <v>0</v>
      </c>
      <c r="I1020" s="80">
        <v>0</v>
      </c>
      <c r="J1020" s="80">
        <v>0</v>
      </c>
      <c r="K1020" s="79">
        <v>0</v>
      </c>
    </row>
    <row r="1021" spans="1:13" hidden="1">
      <c r="A1021" s="74"/>
      <c r="B1021" s="75"/>
      <c r="C1021" s="64"/>
      <c r="E1021" s="77" t="s">
        <v>336</v>
      </c>
      <c r="F1021" s="78"/>
      <c r="G1021" s="79"/>
      <c r="H1021" s="79"/>
      <c r="I1021" s="80"/>
      <c r="J1021" s="80"/>
      <c r="K1021" s="79"/>
    </row>
    <row r="1022" spans="1:13" hidden="1">
      <c r="A1022" s="74"/>
      <c r="B1022" s="64"/>
      <c r="C1022" s="64"/>
      <c r="E1022" s="77" t="s">
        <v>338</v>
      </c>
      <c r="F1022" s="71"/>
      <c r="G1022" s="72"/>
      <c r="H1022" s="72"/>
      <c r="I1022" s="73"/>
      <c r="J1022" s="73"/>
      <c r="K1022" s="72"/>
    </row>
    <row r="1023" spans="1:13" s="75" customFormat="1" hidden="1">
      <c r="A1023" s="100"/>
      <c r="B1023" s="90"/>
      <c r="C1023" s="90"/>
      <c r="D1023" s="101"/>
      <c r="E1023" s="102"/>
      <c r="F1023" s="129"/>
      <c r="G1023" s="130"/>
      <c r="H1023" s="130"/>
      <c r="I1023" s="131"/>
      <c r="J1023" s="131"/>
      <c r="K1023" s="130"/>
      <c r="L1023" s="99"/>
      <c r="M1023" s="99"/>
    </row>
    <row r="1024" spans="1:13" s="75" customFormat="1" ht="144" hidden="1">
      <c r="A1024" s="74"/>
      <c r="B1024" s="75" t="s">
        <v>110</v>
      </c>
      <c r="C1024" s="64"/>
      <c r="D1024" s="76" t="s">
        <v>111</v>
      </c>
      <c r="E1024" s="77" t="s">
        <v>335</v>
      </c>
      <c r="F1024" s="78">
        <v>0</v>
      </c>
      <c r="G1024" s="79">
        <v>0</v>
      </c>
      <c r="H1024" s="79">
        <v>0</v>
      </c>
      <c r="I1024" s="80">
        <v>0</v>
      </c>
      <c r="J1024" s="80">
        <v>0</v>
      </c>
      <c r="K1024" s="79">
        <v>0</v>
      </c>
      <c r="L1024" s="99"/>
      <c r="M1024" s="99"/>
    </row>
    <row r="1025" spans="1:13" s="75" customFormat="1" hidden="1">
      <c r="A1025" s="74"/>
      <c r="C1025" s="64"/>
      <c r="D1025" s="76"/>
      <c r="E1025" s="77" t="s">
        <v>336</v>
      </c>
      <c r="F1025" s="78"/>
      <c r="G1025" s="79"/>
      <c r="H1025" s="79"/>
      <c r="I1025" s="80"/>
      <c r="J1025" s="80"/>
      <c r="K1025" s="79"/>
      <c r="L1025" s="99"/>
      <c r="M1025" s="99"/>
    </row>
    <row r="1026" spans="1:13" s="75" customFormat="1" hidden="1">
      <c r="A1026" s="74"/>
      <c r="B1026" s="64"/>
      <c r="C1026" s="64"/>
      <c r="D1026" s="76"/>
      <c r="E1026" s="77" t="s">
        <v>338</v>
      </c>
      <c r="F1026" s="71"/>
      <c r="G1026" s="72"/>
      <c r="H1026" s="72"/>
      <c r="I1026" s="73"/>
      <c r="J1026" s="73"/>
      <c r="K1026" s="72"/>
      <c r="L1026" s="99"/>
      <c r="M1026" s="99"/>
    </row>
    <row r="1027" spans="1:13" s="75" customFormat="1" hidden="1">
      <c r="A1027" s="74"/>
      <c r="B1027" s="64"/>
      <c r="C1027" s="64"/>
      <c r="D1027" s="76"/>
      <c r="E1027" s="77"/>
      <c r="F1027" s="71"/>
      <c r="G1027" s="72"/>
      <c r="H1027" s="72"/>
      <c r="I1027" s="73"/>
      <c r="J1027" s="73"/>
      <c r="K1027" s="72"/>
      <c r="L1027" s="99"/>
      <c r="M1027" s="99"/>
    </row>
    <row r="1028" spans="1:13" s="75" customFormat="1" ht="144" hidden="1">
      <c r="A1028" s="74"/>
      <c r="B1028" s="98" t="s">
        <v>103</v>
      </c>
      <c r="C1028" s="86" t="s">
        <v>105</v>
      </c>
      <c r="D1028" s="65" t="s">
        <v>237</v>
      </c>
      <c r="E1028" s="64" t="s">
        <v>335</v>
      </c>
      <c r="F1028" s="135">
        <f t="shared" ref="F1028:K1028" si="89">+F1016+F1020+F1024</f>
        <v>0</v>
      </c>
      <c r="G1028" s="136">
        <f t="shared" si="89"/>
        <v>0</v>
      </c>
      <c r="H1028" s="136">
        <f t="shared" si="89"/>
        <v>105298.72</v>
      </c>
      <c r="I1028" s="137">
        <f t="shared" si="89"/>
        <v>0</v>
      </c>
      <c r="J1028" s="137">
        <f t="shared" si="89"/>
        <v>0</v>
      </c>
      <c r="K1028" s="136">
        <f t="shared" si="89"/>
        <v>105298.72</v>
      </c>
      <c r="L1028" s="99"/>
      <c r="M1028" s="99"/>
    </row>
    <row r="1029" spans="1:13" s="75" customFormat="1" hidden="1">
      <c r="A1029" s="74"/>
      <c r="B1029" s="98"/>
      <c r="C1029" s="86"/>
      <c r="D1029" s="65"/>
      <c r="E1029" s="64" t="s">
        <v>336</v>
      </c>
      <c r="F1029" s="71"/>
      <c r="G1029" s="136">
        <f>+G1017+G1021+G1025</f>
        <v>342237.69</v>
      </c>
      <c r="H1029" s="136">
        <f t="shared" ref="H1029:K1030" si="90">+H1017+H1021+H1025</f>
        <v>307677.04000000004</v>
      </c>
      <c r="I1029" s="137">
        <f>+I1017+I1021+I1025</f>
        <v>0</v>
      </c>
      <c r="J1029" s="137">
        <f t="shared" si="90"/>
        <v>0</v>
      </c>
      <c r="K1029" s="136">
        <f t="shared" si="90"/>
        <v>307677.04000000004</v>
      </c>
      <c r="L1029" s="99"/>
      <c r="M1029" s="99"/>
    </row>
    <row r="1030" spans="1:13" s="75" customFormat="1" hidden="1">
      <c r="A1030" s="74"/>
      <c r="B1030" s="64"/>
      <c r="C1030" s="64"/>
      <c r="D1030" s="76"/>
      <c r="E1030" s="64" t="s">
        <v>338</v>
      </c>
      <c r="F1030" s="71"/>
      <c r="G1030" s="136">
        <f>+G1018+G1022+G1026</f>
        <v>342237.69</v>
      </c>
      <c r="H1030" s="136">
        <f t="shared" si="90"/>
        <v>412975.76</v>
      </c>
      <c r="I1030" s="137">
        <f t="shared" si="90"/>
        <v>0</v>
      </c>
      <c r="J1030" s="137">
        <f t="shared" si="90"/>
        <v>0</v>
      </c>
      <c r="K1030" s="136">
        <f t="shared" si="90"/>
        <v>412975.76</v>
      </c>
      <c r="L1030" s="99"/>
      <c r="M1030" s="99"/>
    </row>
    <row r="1031" spans="1:13" s="75" customFormat="1" ht="30.75" hidden="1" customHeight="1">
      <c r="A1031" s="74"/>
      <c r="B1031" s="64"/>
      <c r="C1031" s="64"/>
      <c r="D1031" s="76"/>
      <c r="E1031" s="77"/>
      <c r="F1031" s="71"/>
      <c r="G1031" s="72"/>
      <c r="H1031" s="72"/>
      <c r="I1031" s="73"/>
      <c r="J1031" s="73"/>
      <c r="K1031" s="72"/>
      <c r="L1031" s="99"/>
      <c r="M1031" s="99"/>
    </row>
    <row r="1032" spans="1:13" ht="30.75" hidden="1" customHeight="1">
      <c r="A1032" s="74"/>
      <c r="B1032" s="64"/>
      <c r="C1032" s="64"/>
      <c r="G1032" s="67"/>
      <c r="H1032" s="67"/>
      <c r="I1032" s="68"/>
      <c r="J1032" s="68"/>
      <c r="K1032" s="67"/>
    </row>
    <row r="1033" spans="1:13" ht="192.75" hidden="1" customHeight="1">
      <c r="A1033" s="81">
        <v>1103</v>
      </c>
      <c r="B1033" s="70" t="s">
        <v>97</v>
      </c>
      <c r="C1033" s="86" t="s">
        <v>108</v>
      </c>
      <c r="D1033" s="413" t="s">
        <v>362</v>
      </c>
      <c r="E1033" s="413"/>
      <c r="F1033" s="413"/>
      <c r="G1033" s="72"/>
      <c r="H1033" s="72"/>
      <c r="I1033" s="73" t="s">
        <v>2</v>
      </c>
      <c r="J1033" s="73" t="s">
        <v>2</v>
      </c>
      <c r="K1033" s="72" t="s">
        <v>2</v>
      </c>
    </row>
    <row r="1034" spans="1:13" hidden="1">
      <c r="A1034" s="74"/>
      <c r="B1034" s="75" t="s">
        <v>99</v>
      </c>
      <c r="C1034" s="64"/>
      <c r="D1034" s="76" t="s">
        <v>100</v>
      </c>
      <c r="E1034" s="77" t="s">
        <v>335</v>
      </c>
      <c r="F1034" s="78">
        <v>0</v>
      </c>
      <c r="G1034" s="79">
        <v>0</v>
      </c>
      <c r="H1034" s="79">
        <v>0</v>
      </c>
      <c r="I1034" s="80">
        <v>0</v>
      </c>
      <c r="J1034" s="80">
        <v>0</v>
      </c>
      <c r="K1034" s="79">
        <v>0</v>
      </c>
    </row>
    <row r="1035" spans="1:13" hidden="1">
      <c r="A1035" s="74"/>
      <c r="B1035" s="64"/>
      <c r="C1035" s="64"/>
      <c r="E1035" s="77" t="s">
        <v>336</v>
      </c>
      <c r="F1035" s="71"/>
      <c r="G1035" s="72"/>
      <c r="H1035" s="72"/>
      <c r="I1035" s="73"/>
      <c r="J1035" s="73"/>
      <c r="K1035" s="72"/>
    </row>
    <row r="1036" spans="1:13" hidden="1">
      <c r="A1036" s="74"/>
      <c r="B1036" s="64"/>
      <c r="C1036" s="64"/>
      <c r="E1036" s="77" t="s">
        <v>338</v>
      </c>
      <c r="F1036" s="71"/>
      <c r="G1036" s="72"/>
      <c r="H1036" s="72"/>
      <c r="I1036" s="73"/>
      <c r="J1036" s="73"/>
      <c r="K1036" s="72"/>
    </row>
    <row r="1037" spans="1:13" s="75" customFormat="1" hidden="1">
      <c r="A1037" s="74"/>
      <c r="B1037" s="64"/>
      <c r="C1037" s="64"/>
      <c r="D1037" s="76"/>
      <c r="E1037" s="77"/>
      <c r="F1037" s="71"/>
      <c r="G1037" s="72"/>
      <c r="H1037" s="72"/>
      <c r="I1037" s="73"/>
      <c r="J1037" s="73"/>
      <c r="K1037" s="72"/>
      <c r="L1037" s="99"/>
      <c r="M1037" s="99"/>
    </row>
    <row r="1038" spans="1:13" s="75" customFormat="1" hidden="1">
      <c r="A1038" s="74"/>
      <c r="B1038" s="64"/>
      <c r="C1038" s="64"/>
      <c r="D1038" s="76"/>
      <c r="E1038" s="77"/>
      <c r="F1038" s="66"/>
      <c r="G1038" s="67"/>
      <c r="H1038" s="67"/>
      <c r="I1038" s="68"/>
      <c r="J1038" s="68"/>
      <c r="K1038" s="67"/>
      <c r="L1038" s="99"/>
      <c r="M1038" s="99"/>
    </row>
    <row r="1039" spans="1:13" s="75" customFormat="1" hidden="1">
      <c r="A1039" s="74"/>
      <c r="B1039" s="75" t="s">
        <v>101</v>
      </c>
      <c r="C1039" s="64"/>
      <c r="D1039" s="76" t="s">
        <v>102</v>
      </c>
      <c r="E1039" s="77" t="s">
        <v>335</v>
      </c>
      <c r="F1039" s="78">
        <v>0</v>
      </c>
      <c r="G1039" s="79">
        <v>0</v>
      </c>
      <c r="H1039" s="79">
        <v>0</v>
      </c>
      <c r="I1039" s="80">
        <v>0</v>
      </c>
      <c r="J1039" s="80">
        <v>0</v>
      </c>
      <c r="K1039" s="79">
        <v>0</v>
      </c>
      <c r="L1039" s="99"/>
      <c r="M1039" s="99"/>
    </row>
    <row r="1040" spans="1:13" s="75" customFormat="1" hidden="1">
      <c r="A1040" s="74"/>
      <c r="B1040" s="64"/>
      <c r="C1040" s="64"/>
      <c r="D1040" s="76"/>
      <c r="E1040" s="77" t="s">
        <v>336</v>
      </c>
      <c r="F1040" s="71"/>
      <c r="G1040" s="72"/>
      <c r="H1040" s="72"/>
      <c r="I1040" s="73"/>
      <c r="J1040" s="73"/>
      <c r="K1040" s="72"/>
      <c r="L1040" s="99"/>
      <c r="M1040" s="99"/>
    </row>
    <row r="1041" spans="1:13" s="75" customFormat="1" hidden="1">
      <c r="A1041" s="74"/>
      <c r="B1041" s="64"/>
      <c r="C1041" s="64"/>
      <c r="D1041" s="76"/>
      <c r="E1041" s="77" t="s">
        <v>338</v>
      </c>
      <c r="F1041" s="71"/>
      <c r="G1041" s="72"/>
      <c r="H1041" s="72"/>
      <c r="I1041" s="73"/>
      <c r="J1041" s="73"/>
      <c r="K1041" s="72"/>
      <c r="L1041" s="99"/>
      <c r="M1041" s="99"/>
    </row>
    <row r="1042" spans="1:13" s="75" customFormat="1" hidden="1">
      <c r="A1042" s="74"/>
      <c r="B1042" s="64"/>
      <c r="C1042" s="64"/>
      <c r="D1042" s="76"/>
      <c r="E1042" s="77"/>
      <c r="F1042" s="71"/>
      <c r="G1042" s="72"/>
      <c r="H1042" s="72"/>
      <c r="I1042" s="73"/>
      <c r="J1042" s="73"/>
      <c r="K1042" s="72"/>
      <c r="L1042" s="99"/>
      <c r="M1042" s="99"/>
    </row>
    <row r="1043" spans="1:13" s="75" customFormat="1" hidden="1">
      <c r="A1043" s="100"/>
      <c r="B1043" s="90"/>
      <c r="C1043" s="90"/>
      <c r="D1043" s="101"/>
      <c r="E1043" s="102"/>
      <c r="F1043" s="129"/>
      <c r="G1043" s="130"/>
      <c r="H1043" s="130"/>
      <c r="I1043" s="131"/>
      <c r="J1043" s="131"/>
      <c r="K1043" s="130"/>
      <c r="L1043" s="99"/>
      <c r="M1043" s="99"/>
    </row>
    <row r="1044" spans="1:13" s="75" customFormat="1" ht="144" hidden="1">
      <c r="A1044" s="74"/>
      <c r="B1044" s="75" t="s">
        <v>110</v>
      </c>
      <c r="C1044" s="64"/>
      <c r="D1044" s="76" t="s">
        <v>111</v>
      </c>
      <c r="E1044" s="77" t="s">
        <v>335</v>
      </c>
      <c r="F1044" s="78">
        <v>0</v>
      </c>
      <c r="G1044" s="79">
        <v>0</v>
      </c>
      <c r="H1044" s="79">
        <v>0</v>
      </c>
      <c r="I1044" s="80">
        <v>0</v>
      </c>
      <c r="J1044" s="80">
        <v>0</v>
      </c>
      <c r="K1044" s="79">
        <v>0</v>
      </c>
      <c r="L1044" s="99"/>
      <c r="M1044" s="99"/>
    </row>
    <row r="1045" spans="1:13" s="75" customFormat="1" hidden="1">
      <c r="A1045" s="74"/>
      <c r="B1045" s="64"/>
      <c r="C1045" s="64"/>
      <c r="D1045" s="76"/>
      <c r="E1045" s="77" t="s">
        <v>336</v>
      </c>
      <c r="F1045" s="71"/>
      <c r="G1045" s="72"/>
      <c r="H1045" s="72"/>
      <c r="I1045" s="73"/>
      <c r="J1045" s="73"/>
      <c r="K1045" s="72"/>
      <c r="L1045" s="99"/>
      <c r="M1045" s="99"/>
    </row>
    <row r="1046" spans="1:13" s="75" customFormat="1" hidden="1">
      <c r="A1046" s="74"/>
      <c r="B1046" s="64"/>
      <c r="C1046" s="64"/>
      <c r="D1046" s="76"/>
      <c r="E1046" s="77" t="s">
        <v>338</v>
      </c>
      <c r="F1046" s="71"/>
      <c r="G1046" s="72"/>
      <c r="H1046" s="72"/>
      <c r="I1046" s="73"/>
      <c r="J1046" s="73"/>
      <c r="K1046" s="72"/>
      <c r="L1046" s="99"/>
      <c r="M1046" s="99"/>
    </row>
    <row r="1047" spans="1:13" s="75" customFormat="1" hidden="1">
      <c r="A1047" s="74"/>
      <c r="B1047" s="64"/>
      <c r="C1047" s="64"/>
      <c r="D1047" s="76"/>
      <c r="E1047" s="77"/>
      <c r="F1047" s="71"/>
      <c r="G1047" s="72"/>
      <c r="H1047" s="72"/>
      <c r="I1047" s="73"/>
      <c r="J1047" s="73"/>
      <c r="K1047" s="72"/>
      <c r="L1047" s="99"/>
      <c r="M1047" s="99"/>
    </row>
    <row r="1048" spans="1:13" s="75" customFormat="1" hidden="1">
      <c r="A1048" s="74"/>
      <c r="B1048" s="64"/>
      <c r="C1048" s="64"/>
      <c r="D1048" s="76"/>
      <c r="E1048" s="77"/>
      <c r="F1048" s="71"/>
      <c r="G1048" s="72"/>
      <c r="H1048" s="72"/>
      <c r="I1048" s="73"/>
      <c r="J1048" s="73"/>
      <c r="K1048" s="72"/>
      <c r="L1048" s="99"/>
      <c r="M1048" s="99"/>
    </row>
    <row r="1049" spans="1:13" s="75" customFormat="1" ht="216" hidden="1">
      <c r="A1049" s="74"/>
      <c r="B1049" s="98" t="s">
        <v>103</v>
      </c>
      <c r="C1049" s="86" t="s">
        <v>108</v>
      </c>
      <c r="D1049" s="65" t="s">
        <v>363</v>
      </c>
      <c r="E1049" s="64" t="s">
        <v>335</v>
      </c>
      <c r="F1049" s="135">
        <f t="shared" ref="F1049:K1049" si="91">+F1034+F1039+F1044</f>
        <v>0</v>
      </c>
      <c r="G1049" s="136">
        <f t="shared" si="91"/>
        <v>0</v>
      </c>
      <c r="H1049" s="136">
        <f t="shared" si="91"/>
        <v>0</v>
      </c>
      <c r="I1049" s="137">
        <f t="shared" si="91"/>
        <v>0</v>
      </c>
      <c r="J1049" s="137">
        <f t="shared" si="91"/>
        <v>0</v>
      </c>
      <c r="K1049" s="136">
        <f t="shared" si="91"/>
        <v>0</v>
      </c>
      <c r="L1049" s="99"/>
      <c r="M1049" s="99"/>
    </row>
    <row r="1050" spans="1:13" s="75" customFormat="1" hidden="1">
      <c r="A1050" s="74"/>
      <c r="B1050" s="98"/>
      <c r="C1050" s="86"/>
      <c r="D1050" s="65"/>
      <c r="E1050" s="64" t="s">
        <v>336</v>
      </c>
      <c r="F1050" s="71"/>
      <c r="G1050" s="72"/>
      <c r="H1050" s="72"/>
      <c r="I1050" s="73"/>
      <c r="J1050" s="73"/>
      <c r="K1050" s="72"/>
      <c r="L1050" s="99"/>
      <c r="M1050" s="99"/>
    </row>
    <row r="1051" spans="1:13" s="75" customFormat="1" hidden="1">
      <c r="A1051" s="74"/>
      <c r="B1051" s="64"/>
      <c r="C1051" s="64"/>
      <c r="D1051" s="76"/>
      <c r="E1051" s="64" t="s">
        <v>338</v>
      </c>
      <c r="F1051" s="71"/>
      <c r="G1051" s="72"/>
      <c r="H1051" s="72"/>
      <c r="I1051" s="73"/>
      <c r="J1051" s="73"/>
      <c r="K1051" s="72"/>
      <c r="L1051" s="99"/>
      <c r="M1051" s="99"/>
    </row>
    <row r="1052" spans="1:13" s="75" customFormat="1" hidden="1">
      <c r="A1052" s="74"/>
      <c r="B1052" s="64"/>
      <c r="C1052" s="64"/>
      <c r="D1052" s="76"/>
      <c r="E1052" s="64"/>
      <c r="F1052" s="71"/>
      <c r="G1052" s="72"/>
      <c r="H1052" s="72"/>
      <c r="I1052" s="73"/>
      <c r="J1052" s="73"/>
      <c r="K1052" s="72"/>
      <c r="L1052" s="99"/>
      <c r="M1052" s="99"/>
    </row>
    <row r="1053" spans="1:13" hidden="1">
      <c r="A1053" s="74"/>
      <c r="B1053" s="64"/>
      <c r="C1053" s="64"/>
      <c r="E1053" s="64"/>
      <c r="G1053" s="67"/>
      <c r="H1053" s="67"/>
      <c r="I1053" s="68"/>
      <c r="J1053" s="68"/>
      <c r="K1053" s="67"/>
    </row>
    <row r="1054" spans="1:13" hidden="1">
      <c r="A1054" s="422"/>
      <c r="B1054" s="423"/>
      <c r="C1054" s="106"/>
      <c r="D1054" s="107"/>
      <c r="E1054" s="108"/>
      <c r="F1054" s="134"/>
      <c r="G1054" s="94"/>
      <c r="H1054" s="94"/>
      <c r="I1054" s="95"/>
      <c r="J1054" s="95"/>
      <c r="K1054" s="94"/>
    </row>
    <row r="1055" spans="1:13" hidden="1">
      <c r="A1055" s="411" t="s">
        <v>238</v>
      </c>
      <c r="B1055" s="412"/>
      <c r="C1055" s="412"/>
      <c r="D1055" s="115" t="s">
        <v>235</v>
      </c>
      <c r="E1055" s="64" t="s">
        <v>335</v>
      </c>
      <c r="F1055" s="82">
        <f t="shared" ref="F1055:K1055" si="92">+F1049+F1028+F1012</f>
        <v>0</v>
      </c>
      <c r="G1055" s="83">
        <f t="shared" si="92"/>
        <v>0</v>
      </c>
      <c r="H1055" s="83">
        <f t="shared" si="92"/>
        <v>105298.72</v>
      </c>
      <c r="I1055" s="84">
        <f t="shared" si="92"/>
        <v>0</v>
      </c>
      <c r="J1055" s="84">
        <f t="shared" si="92"/>
        <v>0</v>
      </c>
      <c r="K1055" s="83">
        <f t="shared" si="92"/>
        <v>105298.72</v>
      </c>
    </row>
    <row r="1056" spans="1:13" hidden="1">
      <c r="A1056" s="117"/>
      <c r="B1056" s="86"/>
      <c r="C1056" s="64"/>
      <c r="D1056" s="65"/>
      <c r="E1056" s="64" t="s">
        <v>336</v>
      </c>
      <c r="F1056" s="118"/>
      <c r="G1056" s="83">
        <f>+G1050+G1029+G1013</f>
        <v>342237.69</v>
      </c>
      <c r="H1056" s="83">
        <f t="shared" ref="H1056:K1057" si="93">+H1050+H1029+H1013</f>
        <v>307677.04000000004</v>
      </c>
      <c r="I1056" s="84">
        <f t="shared" si="93"/>
        <v>0</v>
      </c>
      <c r="J1056" s="84">
        <f t="shared" si="93"/>
        <v>0</v>
      </c>
      <c r="K1056" s="83">
        <f t="shared" si="93"/>
        <v>307677.04000000004</v>
      </c>
    </row>
    <row r="1057" spans="1:13" ht="136.15" hidden="1" customHeight="1">
      <c r="A1057" s="117"/>
      <c r="B1057" s="86"/>
      <c r="C1057" s="64"/>
      <c r="D1057" s="65"/>
      <c r="E1057" s="64" t="s">
        <v>338</v>
      </c>
      <c r="F1057" s="118"/>
      <c r="G1057" s="83">
        <f>+G1051+G1030+G1014</f>
        <v>342237.69</v>
      </c>
      <c r="H1057" s="83">
        <f t="shared" si="93"/>
        <v>412975.76</v>
      </c>
      <c r="I1057" s="84">
        <f t="shared" si="93"/>
        <v>0</v>
      </c>
      <c r="J1057" s="84">
        <f t="shared" si="93"/>
        <v>0</v>
      </c>
      <c r="K1057" s="83">
        <f t="shared" si="93"/>
        <v>412975.76</v>
      </c>
    </row>
    <row r="1058" spans="1:13" s="75" customFormat="1" ht="136.15" hidden="1" customHeight="1">
      <c r="A1058" s="117"/>
      <c r="B1058" s="86"/>
      <c r="C1058" s="64"/>
      <c r="D1058" s="65"/>
      <c r="E1058" s="64"/>
      <c r="F1058" s="118"/>
      <c r="G1058" s="119"/>
      <c r="H1058" s="119"/>
      <c r="I1058" s="120"/>
      <c r="J1058" s="120"/>
      <c r="K1058" s="119"/>
      <c r="L1058" s="99"/>
      <c r="M1058" s="99"/>
    </row>
    <row r="1059" spans="1:13" s="75" customFormat="1" ht="136.15" hidden="1" customHeight="1">
      <c r="A1059" s="100"/>
      <c r="B1059" s="90"/>
      <c r="C1059" s="90"/>
      <c r="D1059" s="89"/>
      <c r="E1059" s="90"/>
      <c r="F1059" s="91"/>
      <c r="G1059" s="92"/>
      <c r="H1059" s="92"/>
      <c r="I1059" s="93"/>
      <c r="J1059" s="93"/>
      <c r="K1059" s="92"/>
      <c r="L1059" s="99"/>
      <c r="M1059" s="99"/>
    </row>
    <row r="1060" spans="1:13" s="75" customFormat="1" ht="136.15" hidden="1" customHeight="1">
      <c r="A1060" s="74"/>
      <c r="B1060" s="64"/>
      <c r="C1060" s="64"/>
      <c r="D1060" s="76"/>
      <c r="E1060" s="77"/>
      <c r="F1060" s="66"/>
      <c r="G1060" s="67"/>
      <c r="H1060" s="67"/>
      <c r="I1060" s="68"/>
      <c r="J1060" s="68"/>
      <c r="K1060" s="67"/>
      <c r="L1060" s="99"/>
      <c r="M1060" s="99"/>
    </row>
    <row r="1061" spans="1:13" s="75" customFormat="1" ht="156.75" hidden="1" customHeight="1" thickBot="1">
      <c r="A1061" s="414" t="s">
        <v>93</v>
      </c>
      <c r="B1061" s="415"/>
      <c r="C1061" s="142" t="s">
        <v>239</v>
      </c>
      <c r="D1061" s="122" t="s">
        <v>240</v>
      </c>
      <c r="E1061" s="60"/>
      <c r="F1061" s="123"/>
      <c r="G1061" s="124"/>
      <c r="H1061" s="124"/>
      <c r="I1061" s="125"/>
      <c r="J1061" s="125"/>
      <c r="K1061" s="124"/>
      <c r="L1061" s="99"/>
      <c r="M1061" s="99"/>
    </row>
    <row r="1062" spans="1:13" s="75" customFormat="1" ht="58.5" hidden="1" customHeight="1" thickTop="1">
      <c r="A1062" s="74"/>
      <c r="B1062" s="64"/>
      <c r="C1062" s="64"/>
      <c r="D1062" s="76"/>
      <c r="E1062" s="77"/>
      <c r="F1062" s="66"/>
      <c r="G1062" s="67"/>
      <c r="H1062" s="67"/>
      <c r="I1062" s="68"/>
      <c r="J1062" s="68"/>
      <c r="K1062" s="67"/>
      <c r="L1062" s="99"/>
      <c r="M1062" s="99"/>
    </row>
    <row r="1063" spans="1:13" s="75" customFormat="1" ht="171" hidden="1" customHeight="1">
      <c r="A1063" s="81">
        <v>1201</v>
      </c>
      <c r="B1063" s="70" t="s">
        <v>97</v>
      </c>
      <c r="C1063" s="86" t="s">
        <v>94</v>
      </c>
      <c r="D1063" s="65" t="s">
        <v>241</v>
      </c>
      <c r="E1063" s="64"/>
      <c r="F1063" s="66"/>
      <c r="G1063" s="67"/>
      <c r="H1063" s="67"/>
      <c r="I1063" s="68"/>
      <c r="J1063" s="68"/>
      <c r="K1063" s="67"/>
      <c r="L1063" s="99"/>
      <c r="M1063" s="99"/>
    </row>
    <row r="1064" spans="1:13" s="75" customFormat="1" ht="111.75" hidden="1" customHeight="1">
      <c r="A1064" s="74"/>
      <c r="B1064" s="75" t="s">
        <v>99</v>
      </c>
      <c r="C1064" s="64"/>
      <c r="D1064" s="76" t="s">
        <v>100</v>
      </c>
      <c r="E1064" s="77" t="s">
        <v>335</v>
      </c>
      <c r="F1064" s="78">
        <v>0</v>
      </c>
      <c r="G1064" s="79">
        <v>0</v>
      </c>
      <c r="H1064" s="79">
        <v>0</v>
      </c>
      <c r="I1064" s="80">
        <v>0</v>
      </c>
      <c r="J1064" s="80">
        <v>0</v>
      </c>
      <c r="K1064" s="79">
        <v>0</v>
      </c>
      <c r="L1064" s="99"/>
      <c r="M1064" s="99"/>
    </row>
    <row r="1065" spans="1:13" s="75" customFormat="1" ht="111.75" hidden="1" customHeight="1">
      <c r="A1065" s="74"/>
      <c r="B1065" s="64"/>
      <c r="C1065" s="64"/>
      <c r="D1065" s="76"/>
      <c r="E1065" s="77" t="s">
        <v>336</v>
      </c>
      <c r="F1065" s="71"/>
      <c r="G1065" s="72"/>
      <c r="H1065" s="72"/>
      <c r="I1065" s="73"/>
      <c r="J1065" s="73"/>
      <c r="K1065" s="72"/>
      <c r="L1065" s="99"/>
      <c r="M1065" s="99"/>
    </row>
    <row r="1066" spans="1:13" s="75" customFormat="1" ht="111.75" hidden="1" customHeight="1">
      <c r="A1066" s="74"/>
      <c r="B1066" s="64"/>
      <c r="C1066" s="64"/>
      <c r="D1066" s="76"/>
      <c r="E1066" s="77" t="s">
        <v>338</v>
      </c>
      <c r="F1066" s="71"/>
      <c r="G1066" s="72"/>
      <c r="H1066" s="72"/>
      <c r="I1066" s="73"/>
      <c r="J1066" s="73"/>
      <c r="K1066" s="72"/>
      <c r="L1066" s="99"/>
      <c r="M1066" s="99"/>
    </row>
    <row r="1067" spans="1:13" s="75" customFormat="1" ht="171" hidden="1" customHeight="1">
      <c r="A1067" s="74"/>
      <c r="B1067" s="64"/>
      <c r="C1067" s="64"/>
      <c r="D1067" s="76"/>
      <c r="E1067" s="77"/>
      <c r="F1067" s="71"/>
      <c r="G1067" s="72"/>
      <c r="H1067" s="72"/>
      <c r="I1067" s="73"/>
      <c r="J1067" s="73"/>
      <c r="K1067" s="72"/>
      <c r="L1067" s="99"/>
      <c r="M1067" s="99"/>
    </row>
    <row r="1068" spans="1:13" s="75" customFormat="1" ht="171" hidden="1" customHeight="1">
      <c r="A1068" s="74"/>
      <c r="B1068" s="64"/>
      <c r="C1068" s="64"/>
      <c r="D1068" s="76"/>
      <c r="E1068" s="77"/>
      <c r="F1068" s="66"/>
      <c r="G1068" s="67"/>
      <c r="H1068" s="67"/>
      <c r="I1068" s="68"/>
      <c r="J1068" s="68"/>
      <c r="K1068" s="67"/>
      <c r="L1068" s="99"/>
      <c r="M1068" s="99"/>
    </row>
    <row r="1069" spans="1:13" s="75" customFormat="1" ht="128.25" hidden="1" customHeight="1">
      <c r="A1069" s="74"/>
      <c r="B1069" s="75" t="s">
        <v>101</v>
      </c>
      <c r="C1069" s="64"/>
      <c r="D1069" s="76" t="s">
        <v>102</v>
      </c>
      <c r="E1069" s="77" t="s">
        <v>335</v>
      </c>
      <c r="F1069" s="78">
        <v>0</v>
      </c>
      <c r="G1069" s="79">
        <v>0</v>
      </c>
      <c r="H1069" s="79">
        <v>0</v>
      </c>
      <c r="I1069" s="80">
        <v>0</v>
      </c>
      <c r="J1069" s="80">
        <v>0</v>
      </c>
      <c r="K1069" s="79">
        <f>H1069+I1069-J1069</f>
        <v>0</v>
      </c>
      <c r="L1069" s="99"/>
      <c r="M1069" s="99"/>
    </row>
    <row r="1070" spans="1:13" s="75" customFormat="1" ht="128.25" hidden="1" customHeight="1">
      <c r="A1070" s="74"/>
      <c r="B1070" s="64"/>
      <c r="C1070" s="64"/>
      <c r="D1070" s="76"/>
      <c r="E1070" s="77" t="s">
        <v>336</v>
      </c>
      <c r="F1070" s="71"/>
      <c r="G1070" s="72"/>
      <c r="H1070" s="72">
        <v>0</v>
      </c>
      <c r="I1070" s="80">
        <v>0</v>
      </c>
      <c r="J1070" s="80">
        <v>0</v>
      </c>
      <c r="K1070" s="79">
        <f>H1070+I1070-J1070</f>
        <v>0</v>
      </c>
      <c r="L1070" s="99"/>
      <c r="M1070" s="99"/>
    </row>
    <row r="1071" spans="1:13" s="75" customFormat="1" ht="128.25" hidden="1" customHeight="1">
      <c r="A1071" s="74"/>
      <c r="B1071" s="64"/>
      <c r="C1071" s="64"/>
      <c r="D1071" s="76"/>
      <c r="E1071" s="77" t="s">
        <v>338</v>
      </c>
      <c r="F1071" s="71"/>
      <c r="G1071" s="72"/>
      <c r="H1071" s="72">
        <v>0</v>
      </c>
      <c r="I1071" s="80">
        <v>0</v>
      </c>
      <c r="J1071" s="80">
        <v>0</v>
      </c>
      <c r="K1071" s="79">
        <f>H1071+I1071-J1071</f>
        <v>0</v>
      </c>
      <c r="L1071" s="99"/>
      <c r="M1071" s="99"/>
    </row>
    <row r="1072" spans="1:13" s="75" customFormat="1" ht="48" hidden="1" customHeight="1">
      <c r="A1072" s="74"/>
      <c r="B1072" s="64"/>
      <c r="C1072" s="64"/>
      <c r="D1072" s="76"/>
      <c r="E1072" s="77"/>
      <c r="F1072" s="71"/>
      <c r="G1072" s="72"/>
      <c r="H1072" s="72"/>
      <c r="I1072" s="73"/>
      <c r="J1072" s="73"/>
      <c r="K1072" s="72"/>
      <c r="L1072" s="99"/>
      <c r="M1072" s="99"/>
    </row>
    <row r="1073" spans="1:13" s="75" customFormat="1" ht="48" hidden="1" customHeight="1">
      <c r="A1073" s="74"/>
      <c r="B1073" s="64"/>
      <c r="C1073" s="64"/>
      <c r="D1073" s="76"/>
      <c r="E1073" s="77"/>
      <c r="F1073" s="71"/>
      <c r="G1073" s="72"/>
      <c r="H1073" s="72"/>
      <c r="I1073" s="73"/>
      <c r="J1073" s="73"/>
      <c r="K1073" s="72"/>
      <c r="L1073" s="99"/>
      <c r="M1073" s="99"/>
    </row>
    <row r="1074" spans="1:13" s="75" customFormat="1" ht="138.75" hidden="1" customHeight="1">
      <c r="A1074" s="74"/>
      <c r="B1074" s="75" t="s">
        <v>110</v>
      </c>
      <c r="C1074" s="64"/>
      <c r="D1074" s="76" t="s">
        <v>111</v>
      </c>
      <c r="E1074" s="77" t="s">
        <v>335</v>
      </c>
      <c r="F1074" s="78">
        <v>0</v>
      </c>
      <c r="G1074" s="79">
        <v>0</v>
      </c>
      <c r="H1074" s="79">
        <v>0</v>
      </c>
      <c r="I1074" s="80">
        <v>0</v>
      </c>
      <c r="J1074" s="80">
        <v>0</v>
      </c>
      <c r="K1074" s="79">
        <v>0</v>
      </c>
      <c r="L1074" s="99"/>
      <c r="M1074" s="99"/>
    </row>
    <row r="1075" spans="1:13" s="75" customFormat="1" ht="138.75" hidden="1" customHeight="1">
      <c r="A1075" s="74"/>
      <c r="B1075" s="64"/>
      <c r="C1075" s="64"/>
      <c r="D1075" s="76"/>
      <c r="E1075" s="77" t="s">
        <v>336</v>
      </c>
      <c r="F1075" s="71"/>
      <c r="G1075" s="72"/>
      <c r="H1075" s="72">
        <v>0</v>
      </c>
      <c r="I1075" s="73"/>
      <c r="J1075" s="73"/>
      <c r="K1075" s="72"/>
      <c r="L1075" s="99"/>
      <c r="M1075" s="99"/>
    </row>
    <row r="1076" spans="1:13" s="75" customFormat="1" ht="138.75" hidden="1" customHeight="1">
      <c r="A1076" s="74"/>
      <c r="B1076" s="64"/>
      <c r="C1076" s="64"/>
      <c r="D1076" s="76"/>
      <c r="E1076" s="77" t="s">
        <v>338</v>
      </c>
      <c r="F1076" s="71"/>
      <c r="G1076" s="72"/>
      <c r="H1076" s="72">
        <v>0</v>
      </c>
      <c r="I1076" s="73"/>
      <c r="J1076" s="73"/>
      <c r="K1076" s="72"/>
      <c r="L1076" s="99"/>
      <c r="M1076" s="99"/>
    </row>
    <row r="1077" spans="1:13" s="75" customFormat="1" ht="26.25" hidden="1" customHeight="1">
      <c r="A1077" s="74"/>
      <c r="B1077" s="64"/>
      <c r="C1077" s="64"/>
      <c r="D1077" s="76"/>
      <c r="E1077" s="77"/>
      <c r="F1077" s="71"/>
      <c r="G1077" s="72"/>
      <c r="H1077" s="72"/>
      <c r="I1077" s="73"/>
      <c r="J1077" s="73"/>
      <c r="K1077" s="72"/>
      <c r="L1077" s="99"/>
      <c r="M1077" s="99"/>
    </row>
    <row r="1078" spans="1:13" s="75" customFormat="1" ht="58.5" hidden="1" customHeight="1">
      <c r="A1078" s="74"/>
      <c r="B1078" s="64"/>
      <c r="C1078" s="64"/>
      <c r="D1078" s="76"/>
      <c r="E1078" s="77"/>
      <c r="F1078" s="71"/>
      <c r="G1078" s="72"/>
      <c r="H1078" s="72"/>
      <c r="I1078" s="73"/>
      <c r="J1078" s="73"/>
      <c r="K1078" s="72"/>
      <c r="L1078" s="99"/>
      <c r="M1078" s="99"/>
    </row>
    <row r="1079" spans="1:13" s="75" customFormat="1" ht="160.5" hidden="1" customHeight="1">
      <c r="A1079" s="74"/>
      <c r="B1079" s="98" t="s">
        <v>103</v>
      </c>
      <c r="C1079" s="86" t="s">
        <v>94</v>
      </c>
      <c r="D1079" s="65" t="s">
        <v>241</v>
      </c>
      <c r="E1079" s="64" t="s">
        <v>335</v>
      </c>
      <c r="F1079" s="135">
        <f t="shared" ref="F1079:K1079" si="94">+F1064+F1069+F1074</f>
        <v>0</v>
      </c>
      <c r="G1079" s="136">
        <f t="shared" si="94"/>
        <v>0</v>
      </c>
      <c r="H1079" s="136">
        <f>+H1064+H1069+H1074</f>
        <v>0</v>
      </c>
      <c r="I1079" s="137">
        <f t="shared" si="94"/>
        <v>0</v>
      </c>
      <c r="J1079" s="137">
        <f t="shared" si="94"/>
        <v>0</v>
      </c>
      <c r="K1079" s="136">
        <f t="shared" si="94"/>
        <v>0</v>
      </c>
      <c r="L1079" s="99"/>
      <c r="M1079" s="99"/>
    </row>
    <row r="1080" spans="1:13" s="75" customFormat="1" ht="133.5" hidden="1" customHeight="1">
      <c r="A1080" s="74"/>
      <c r="B1080" s="64"/>
      <c r="C1080" s="64"/>
      <c r="D1080" s="76"/>
      <c r="E1080" s="64" t="s">
        <v>336</v>
      </c>
      <c r="F1080" s="71"/>
      <c r="G1080" s="72"/>
      <c r="H1080" s="136">
        <f t="shared" ref="H1080:I1081" si="95">+H1065+H1070+H1075</f>
        <v>0</v>
      </c>
      <c r="I1080" s="137">
        <f t="shared" si="95"/>
        <v>0</v>
      </c>
      <c r="J1080" s="137">
        <f t="shared" ref="J1080" si="96">+J1065+J1070+J1075</f>
        <v>0</v>
      </c>
      <c r="K1080" s="136">
        <f t="shared" ref="K1080" si="97">+K1065+K1070+K1075</f>
        <v>0</v>
      </c>
      <c r="L1080" s="99"/>
      <c r="M1080" s="99"/>
    </row>
    <row r="1081" spans="1:13" s="75" customFormat="1" ht="133.5" hidden="1" customHeight="1">
      <c r="A1081" s="74"/>
      <c r="B1081" s="64"/>
      <c r="C1081" s="64"/>
      <c r="D1081" s="76"/>
      <c r="E1081" s="64" t="s">
        <v>338</v>
      </c>
      <c r="F1081" s="71"/>
      <c r="G1081" s="72"/>
      <c r="H1081" s="136">
        <f t="shared" si="95"/>
        <v>0</v>
      </c>
      <c r="I1081" s="137">
        <f t="shared" si="95"/>
        <v>0</v>
      </c>
      <c r="J1081" s="137">
        <f t="shared" ref="J1081" si="98">+J1066+J1071+J1076</f>
        <v>0</v>
      </c>
      <c r="K1081" s="136">
        <f t="shared" ref="K1081" si="99">+K1066+K1071+K1076</f>
        <v>0</v>
      </c>
      <c r="L1081" s="99"/>
      <c r="M1081" s="99"/>
    </row>
    <row r="1082" spans="1:13" s="75" customFormat="1" ht="37.5" hidden="1" customHeight="1">
      <c r="A1082" s="74"/>
      <c r="B1082" s="64"/>
      <c r="C1082" s="64"/>
      <c r="D1082" s="76"/>
      <c r="E1082" s="77"/>
      <c r="F1082" s="71"/>
      <c r="G1082" s="72"/>
      <c r="H1082" s="72"/>
      <c r="I1082" s="73"/>
      <c r="J1082" s="73"/>
      <c r="K1082" s="72"/>
      <c r="L1082" s="99"/>
      <c r="M1082" s="99"/>
    </row>
    <row r="1083" spans="1:13" s="75" customFormat="1" ht="171" hidden="1" customHeight="1">
      <c r="A1083" s="74"/>
      <c r="B1083" s="64"/>
      <c r="C1083" s="64"/>
      <c r="D1083" s="76"/>
      <c r="E1083" s="77"/>
      <c r="F1083" s="66"/>
      <c r="G1083" s="67"/>
      <c r="H1083" s="67"/>
      <c r="I1083" s="68"/>
      <c r="J1083" s="68"/>
      <c r="K1083" s="67"/>
      <c r="L1083" s="99"/>
      <c r="M1083" s="99"/>
    </row>
    <row r="1084" spans="1:13" s="75" customFormat="1" ht="171" hidden="1" customHeight="1">
      <c r="A1084" s="81">
        <v>1202</v>
      </c>
      <c r="B1084" s="70" t="s">
        <v>97</v>
      </c>
      <c r="C1084" s="86" t="s">
        <v>105</v>
      </c>
      <c r="D1084" s="65" t="s">
        <v>242</v>
      </c>
      <c r="E1084" s="64"/>
      <c r="F1084" s="66"/>
      <c r="G1084" s="67"/>
      <c r="H1084" s="67"/>
      <c r="I1084" s="68"/>
      <c r="J1084" s="68"/>
      <c r="K1084" s="67"/>
      <c r="L1084" s="99"/>
      <c r="M1084" s="99"/>
    </row>
    <row r="1085" spans="1:13" s="75" customFormat="1" ht="171" hidden="1" customHeight="1">
      <c r="A1085" s="74"/>
      <c r="B1085" s="75" t="s">
        <v>99</v>
      </c>
      <c r="C1085" s="64"/>
      <c r="D1085" s="76" t="s">
        <v>100</v>
      </c>
      <c r="E1085" s="77" t="s">
        <v>335</v>
      </c>
      <c r="F1085" s="78">
        <v>0</v>
      </c>
      <c r="G1085" s="79">
        <v>0</v>
      </c>
      <c r="H1085" s="79">
        <v>0</v>
      </c>
      <c r="I1085" s="80">
        <v>0</v>
      </c>
      <c r="J1085" s="80">
        <v>0</v>
      </c>
      <c r="K1085" s="79">
        <v>0</v>
      </c>
      <c r="L1085" s="99"/>
      <c r="M1085" s="99"/>
    </row>
    <row r="1086" spans="1:13" s="75" customFormat="1" ht="171" hidden="1" customHeight="1">
      <c r="A1086" s="74"/>
      <c r="B1086" s="64"/>
      <c r="C1086" s="64"/>
      <c r="D1086" s="76"/>
      <c r="E1086" s="77" t="s">
        <v>336</v>
      </c>
      <c r="F1086" s="71"/>
      <c r="G1086" s="72"/>
      <c r="H1086" s="72"/>
      <c r="I1086" s="73"/>
      <c r="J1086" s="73"/>
      <c r="K1086" s="72"/>
      <c r="L1086" s="99"/>
      <c r="M1086" s="99"/>
    </row>
    <row r="1087" spans="1:13" s="75" customFormat="1" ht="171" hidden="1" customHeight="1">
      <c r="A1087" s="74"/>
      <c r="B1087" s="64"/>
      <c r="C1087" s="64"/>
      <c r="D1087" s="76"/>
      <c r="E1087" s="77" t="s">
        <v>338</v>
      </c>
      <c r="F1087" s="71"/>
      <c r="G1087" s="72"/>
      <c r="H1087" s="72"/>
      <c r="I1087" s="73"/>
      <c r="J1087" s="73"/>
      <c r="K1087" s="72"/>
      <c r="L1087" s="99"/>
      <c r="M1087" s="99"/>
    </row>
    <row r="1088" spans="1:13" s="75" customFormat="1" ht="171" hidden="1" customHeight="1">
      <c r="A1088" s="74"/>
      <c r="B1088" s="64"/>
      <c r="C1088" s="64"/>
      <c r="D1088" s="76"/>
      <c r="E1088" s="77"/>
      <c r="F1088" s="71"/>
      <c r="G1088" s="72"/>
      <c r="H1088" s="72"/>
      <c r="I1088" s="73"/>
      <c r="J1088" s="73"/>
      <c r="K1088" s="72"/>
      <c r="L1088" s="99"/>
      <c r="M1088" s="99"/>
    </row>
    <row r="1089" spans="1:13" s="75" customFormat="1" ht="171" hidden="1" customHeight="1">
      <c r="A1089" s="74"/>
      <c r="B1089" s="64"/>
      <c r="C1089" s="64"/>
      <c r="D1089" s="76"/>
      <c r="E1089" s="77"/>
      <c r="F1089" s="66"/>
      <c r="G1089" s="67"/>
      <c r="H1089" s="67"/>
      <c r="I1089" s="68"/>
      <c r="J1089" s="68"/>
      <c r="K1089" s="67"/>
      <c r="L1089" s="99"/>
      <c r="M1089" s="99"/>
    </row>
    <row r="1090" spans="1:13" s="75" customFormat="1" ht="171" hidden="1" customHeight="1">
      <c r="A1090" s="74"/>
      <c r="B1090" s="75" t="s">
        <v>101</v>
      </c>
      <c r="C1090" s="64"/>
      <c r="D1090" s="76" t="s">
        <v>102</v>
      </c>
      <c r="E1090" s="77" t="s">
        <v>335</v>
      </c>
      <c r="F1090" s="78">
        <v>0</v>
      </c>
      <c r="G1090" s="79">
        <v>0</v>
      </c>
      <c r="H1090" s="79">
        <v>0</v>
      </c>
      <c r="I1090" s="80">
        <v>0</v>
      </c>
      <c r="J1090" s="80">
        <v>0</v>
      </c>
      <c r="K1090" s="79">
        <v>0</v>
      </c>
      <c r="L1090" s="99"/>
      <c r="M1090" s="99"/>
    </row>
    <row r="1091" spans="1:13" s="75" customFormat="1" ht="171" hidden="1" customHeight="1">
      <c r="A1091" s="74"/>
      <c r="B1091" s="64"/>
      <c r="C1091" s="64"/>
      <c r="D1091" s="76"/>
      <c r="E1091" s="77" t="s">
        <v>336</v>
      </c>
      <c r="F1091" s="71"/>
      <c r="G1091" s="72"/>
      <c r="H1091" s="72"/>
      <c r="I1091" s="73"/>
      <c r="J1091" s="73"/>
      <c r="K1091" s="72"/>
      <c r="L1091" s="99"/>
      <c r="M1091" s="99"/>
    </row>
    <row r="1092" spans="1:13" s="75" customFormat="1" ht="171" hidden="1" customHeight="1">
      <c r="A1092" s="74"/>
      <c r="B1092" s="64"/>
      <c r="C1092" s="64"/>
      <c r="D1092" s="76"/>
      <c r="E1092" s="77" t="s">
        <v>338</v>
      </c>
      <c r="F1092" s="71"/>
      <c r="G1092" s="72"/>
      <c r="H1092" s="72"/>
      <c r="I1092" s="73"/>
      <c r="J1092" s="73"/>
      <c r="K1092" s="72"/>
      <c r="L1092" s="99"/>
      <c r="M1092" s="99"/>
    </row>
    <row r="1093" spans="1:13" s="75" customFormat="1" ht="171" hidden="1" customHeight="1">
      <c r="A1093" s="74"/>
      <c r="B1093" s="64"/>
      <c r="C1093" s="64"/>
      <c r="D1093" s="76"/>
      <c r="E1093" s="77"/>
      <c r="F1093" s="71"/>
      <c r="G1093" s="72"/>
      <c r="H1093" s="72"/>
      <c r="I1093" s="73"/>
      <c r="J1093" s="73"/>
      <c r="K1093" s="72"/>
      <c r="L1093" s="99"/>
      <c r="M1093" s="99"/>
    </row>
    <row r="1094" spans="1:13" s="75" customFormat="1" ht="171" hidden="1" customHeight="1">
      <c r="A1094" s="100"/>
      <c r="B1094" s="90"/>
      <c r="C1094" s="90"/>
      <c r="D1094" s="101"/>
      <c r="E1094" s="102"/>
      <c r="F1094" s="129"/>
      <c r="G1094" s="130"/>
      <c r="H1094" s="130"/>
      <c r="I1094" s="131"/>
      <c r="J1094" s="131"/>
      <c r="K1094" s="130"/>
      <c r="L1094" s="99"/>
      <c r="M1094" s="99"/>
    </row>
    <row r="1095" spans="1:13" ht="171" hidden="1" customHeight="1">
      <c r="A1095" s="74"/>
      <c r="B1095" s="75" t="s">
        <v>110</v>
      </c>
      <c r="C1095" s="64"/>
      <c r="D1095" s="76" t="s">
        <v>111</v>
      </c>
      <c r="E1095" s="77" t="s">
        <v>335</v>
      </c>
      <c r="F1095" s="78">
        <v>0</v>
      </c>
      <c r="G1095" s="79">
        <v>0</v>
      </c>
      <c r="H1095" s="79">
        <v>0</v>
      </c>
      <c r="I1095" s="80">
        <v>0</v>
      </c>
      <c r="J1095" s="80">
        <v>0</v>
      </c>
      <c r="K1095" s="79">
        <v>0</v>
      </c>
    </row>
    <row r="1096" spans="1:13" ht="171" hidden="1" customHeight="1">
      <c r="A1096" s="74"/>
      <c r="B1096" s="64"/>
      <c r="C1096" s="64"/>
      <c r="E1096" s="77" t="s">
        <v>336</v>
      </c>
      <c r="F1096" s="71"/>
      <c r="G1096" s="72"/>
      <c r="H1096" s="72"/>
      <c r="I1096" s="73"/>
      <c r="J1096" s="73"/>
      <c r="K1096" s="72"/>
    </row>
    <row r="1097" spans="1:13" ht="171" hidden="1" customHeight="1">
      <c r="A1097" s="74"/>
      <c r="B1097" s="64"/>
      <c r="C1097" s="64"/>
      <c r="E1097" s="77" t="s">
        <v>338</v>
      </c>
      <c r="F1097" s="71"/>
      <c r="G1097" s="72"/>
      <c r="H1097" s="72"/>
      <c r="I1097" s="73"/>
      <c r="J1097" s="73"/>
      <c r="K1097" s="72"/>
    </row>
    <row r="1098" spans="1:13" ht="171" hidden="1" customHeight="1">
      <c r="A1098" s="74"/>
      <c r="B1098" s="64"/>
      <c r="C1098" s="64"/>
      <c r="F1098" s="71"/>
      <c r="G1098" s="72"/>
      <c r="H1098" s="72"/>
      <c r="I1098" s="73"/>
      <c r="J1098" s="73"/>
      <c r="K1098" s="72"/>
    </row>
    <row r="1099" spans="1:13" ht="171" hidden="1" customHeight="1">
      <c r="A1099" s="74"/>
      <c r="B1099" s="64"/>
      <c r="C1099" s="64"/>
      <c r="F1099" s="71"/>
      <c r="G1099" s="72"/>
      <c r="H1099" s="72"/>
      <c r="I1099" s="73"/>
      <c r="J1099" s="73"/>
      <c r="K1099" s="72"/>
    </row>
    <row r="1100" spans="1:13" s="75" customFormat="1" ht="171" hidden="1" customHeight="1">
      <c r="A1100" s="74"/>
      <c r="B1100" s="98" t="s">
        <v>103</v>
      </c>
      <c r="C1100" s="86" t="s">
        <v>105</v>
      </c>
      <c r="D1100" s="65" t="s">
        <v>242</v>
      </c>
      <c r="E1100" s="64" t="s">
        <v>335</v>
      </c>
      <c r="F1100" s="135">
        <f t="shared" ref="F1100:K1100" si="100">+F1085+F1090+F1095</f>
        <v>0</v>
      </c>
      <c r="G1100" s="136">
        <f t="shared" si="100"/>
        <v>0</v>
      </c>
      <c r="H1100" s="136">
        <f t="shared" si="100"/>
        <v>0</v>
      </c>
      <c r="I1100" s="137">
        <f t="shared" si="100"/>
        <v>0</v>
      </c>
      <c r="J1100" s="137">
        <f t="shared" si="100"/>
        <v>0</v>
      </c>
      <c r="K1100" s="136">
        <f t="shared" si="100"/>
        <v>0</v>
      </c>
      <c r="L1100" s="99"/>
      <c r="M1100" s="99"/>
    </row>
    <row r="1101" spans="1:13" s="75" customFormat="1" ht="171" hidden="1" customHeight="1">
      <c r="A1101" s="74"/>
      <c r="B1101" s="98"/>
      <c r="C1101" s="86"/>
      <c r="D1101" s="65"/>
      <c r="E1101" s="64" t="s">
        <v>336</v>
      </c>
      <c r="F1101" s="135"/>
      <c r="G1101" s="136"/>
      <c r="H1101" s="136"/>
      <c r="I1101" s="137"/>
      <c r="J1101" s="137"/>
      <c r="K1101" s="136"/>
      <c r="L1101" s="99"/>
      <c r="M1101" s="99"/>
    </row>
    <row r="1102" spans="1:13" s="75" customFormat="1" ht="171" hidden="1" customHeight="1">
      <c r="A1102" s="74"/>
      <c r="B1102" s="64"/>
      <c r="C1102" s="64"/>
      <c r="D1102" s="76"/>
      <c r="E1102" s="64" t="s">
        <v>338</v>
      </c>
      <c r="F1102" s="71"/>
      <c r="G1102" s="72"/>
      <c r="H1102" s="72"/>
      <c r="I1102" s="73"/>
      <c r="J1102" s="73"/>
      <c r="K1102" s="72"/>
      <c r="L1102" s="99"/>
      <c r="M1102" s="99"/>
    </row>
    <row r="1103" spans="1:13" s="75" customFormat="1" ht="171" hidden="1" customHeight="1">
      <c r="A1103" s="74"/>
      <c r="B1103" s="64"/>
      <c r="C1103" s="64"/>
      <c r="D1103" s="76"/>
      <c r="E1103" s="77"/>
      <c r="F1103" s="66"/>
      <c r="G1103" s="67"/>
      <c r="H1103" s="67"/>
      <c r="I1103" s="68"/>
      <c r="J1103" s="68"/>
      <c r="K1103" s="67"/>
      <c r="L1103" s="99"/>
      <c r="M1103" s="99"/>
    </row>
    <row r="1104" spans="1:13" s="75" customFormat="1" ht="63.75" hidden="1" customHeight="1">
      <c r="A1104" s="81">
        <v>1203</v>
      </c>
      <c r="B1104" s="70" t="s">
        <v>97</v>
      </c>
      <c r="C1104" s="86" t="s">
        <v>108</v>
      </c>
      <c r="D1104" s="65" t="s">
        <v>243</v>
      </c>
      <c r="E1104" s="64"/>
      <c r="F1104" s="66"/>
      <c r="G1104" s="67"/>
      <c r="H1104" s="67"/>
      <c r="I1104" s="68"/>
      <c r="J1104" s="68"/>
      <c r="K1104" s="67"/>
      <c r="L1104" s="99"/>
      <c r="M1104" s="99"/>
    </row>
    <row r="1105" spans="1:13" s="75" customFormat="1" ht="63.75" hidden="1" customHeight="1">
      <c r="A1105" s="74"/>
      <c r="B1105" s="75" t="s">
        <v>99</v>
      </c>
      <c r="C1105" s="64"/>
      <c r="D1105" s="76" t="s">
        <v>100</v>
      </c>
      <c r="E1105" s="77" t="s">
        <v>335</v>
      </c>
      <c r="F1105" s="78">
        <v>0</v>
      </c>
      <c r="G1105" s="79">
        <v>0</v>
      </c>
      <c r="H1105" s="79">
        <v>0</v>
      </c>
      <c r="I1105" s="80">
        <v>0</v>
      </c>
      <c r="J1105" s="80">
        <v>0</v>
      </c>
      <c r="K1105" s="79">
        <v>0</v>
      </c>
      <c r="L1105" s="99"/>
      <c r="M1105" s="99"/>
    </row>
    <row r="1106" spans="1:13" s="75" customFormat="1" ht="63.75" hidden="1" customHeight="1">
      <c r="A1106" s="74"/>
      <c r="C1106" s="64"/>
      <c r="D1106" s="76"/>
      <c r="E1106" s="77" t="s">
        <v>336</v>
      </c>
      <c r="F1106" s="78"/>
      <c r="G1106" s="79"/>
      <c r="H1106" s="79"/>
      <c r="I1106" s="80"/>
      <c r="J1106" s="80"/>
      <c r="K1106" s="79"/>
      <c r="L1106" s="99"/>
      <c r="M1106" s="99"/>
    </row>
    <row r="1107" spans="1:13" s="75" customFormat="1" ht="64.150000000000006" hidden="1" customHeight="1">
      <c r="A1107" s="74"/>
      <c r="B1107" s="64"/>
      <c r="C1107" s="64"/>
      <c r="D1107" s="76"/>
      <c r="E1107" s="77" t="s">
        <v>338</v>
      </c>
      <c r="F1107" s="71"/>
      <c r="G1107" s="72"/>
      <c r="H1107" s="72"/>
      <c r="I1107" s="73"/>
      <c r="J1107" s="73"/>
      <c r="K1107" s="72"/>
      <c r="L1107" s="99"/>
      <c r="M1107" s="99"/>
    </row>
    <row r="1108" spans="1:13" s="75" customFormat="1" ht="63.75" hidden="1" customHeight="1">
      <c r="A1108" s="74"/>
      <c r="B1108" s="64"/>
      <c r="C1108" s="64"/>
      <c r="D1108" s="76"/>
      <c r="E1108" s="77"/>
      <c r="F1108" s="66"/>
      <c r="G1108" s="67"/>
      <c r="H1108" s="67"/>
      <c r="I1108" s="68"/>
      <c r="J1108" s="68"/>
      <c r="K1108" s="67"/>
      <c r="L1108" s="99"/>
      <c r="M1108" s="99"/>
    </row>
    <row r="1109" spans="1:13" s="75" customFormat="1" ht="63.75" hidden="1" customHeight="1">
      <c r="A1109" s="74"/>
      <c r="B1109" s="75" t="s">
        <v>101</v>
      </c>
      <c r="C1109" s="64"/>
      <c r="D1109" s="76" t="s">
        <v>102</v>
      </c>
      <c r="E1109" s="77" t="s">
        <v>335</v>
      </c>
      <c r="F1109" s="78">
        <v>0</v>
      </c>
      <c r="G1109" s="79">
        <v>0</v>
      </c>
      <c r="H1109" s="79">
        <v>0</v>
      </c>
      <c r="I1109" s="80">
        <v>0</v>
      </c>
      <c r="J1109" s="80">
        <v>0</v>
      </c>
      <c r="K1109" s="79">
        <v>0</v>
      </c>
      <c r="L1109" s="99"/>
      <c r="M1109" s="99"/>
    </row>
    <row r="1110" spans="1:13" s="75" customFormat="1" ht="63.75" hidden="1" customHeight="1">
      <c r="A1110" s="74"/>
      <c r="C1110" s="64"/>
      <c r="D1110" s="76"/>
      <c r="E1110" s="77" t="s">
        <v>336</v>
      </c>
      <c r="F1110" s="78"/>
      <c r="G1110" s="79"/>
      <c r="H1110" s="79"/>
      <c r="I1110" s="80"/>
      <c r="J1110" s="80"/>
      <c r="K1110" s="79"/>
      <c r="L1110" s="99"/>
      <c r="M1110" s="99"/>
    </row>
    <row r="1111" spans="1:13" s="75" customFormat="1" ht="63.75" hidden="1" customHeight="1">
      <c r="A1111" s="74"/>
      <c r="B1111" s="64"/>
      <c r="C1111" s="64"/>
      <c r="D1111" s="76"/>
      <c r="E1111" s="77" t="s">
        <v>338</v>
      </c>
      <c r="F1111" s="71"/>
      <c r="G1111" s="72"/>
      <c r="H1111" s="72"/>
      <c r="I1111" s="73"/>
      <c r="J1111" s="73"/>
      <c r="K1111" s="72"/>
      <c r="L1111" s="99"/>
      <c r="M1111" s="99"/>
    </row>
    <row r="1112" spans="1:13" s="75" customFormat="1" ht="63.75" hidden="1" customHeight="1">
      <c r="A1112" s="74"/>
      <c r="B1112" s="64"/>
      <c r="C1112" s="64"/>
      <c r="D1112" s="76"/>
      <c r="E1112" s="77"/>
      <c r="F1112" s="66"/>
      <c r="G1112" s="67"/>
      <c r="H1112" s="67"/>
      <c r="I1112" s="68"/>
      <c r="J1112" s="68"/>
      <c r="K1112" s="67"/>
      <c r="L1112" s="99"/>
      <c r="M1112" s="99"/>
    </row>
    <row r="1113" spans="1:13" s="75" customFormat="1" ht="63.75" hidden="1" customHeight="1">
      <c r="A1113" s="74"/>
      <c r="B1113" s="75" t="s">
        <v>110</v>
      </c>
      <c r="C1113" s="64"/>
      <c r="D1113" s="76" t="s">
        <v>111</v>
      </c>
      <c r="E1113" s="77" t="s">
        <v>335</v>
      </c>
      <c r="F1113" s="78">
        <v>0</v>
      </c>
      <c r="G1113" s="79">
        <v>0</v>
      </c>
      <c r="H1113" s="79">
        <v>0</v>
      </c>
      <c r="I1113" s="80">
        <v>0</v>
      </c>
      <c r="J1113" s="80">
        <v>0</v>
      </c>
      <c r="K1113" s="79">
        <v>0</v>
      </c>
      <c r="L1113" s="99"/>
      <c r="M1113" s="99"/>
    </row>
    <row r="1114" spans="1:13" s="75" customFormat="1" ht="64.150000000000006" hidden="1" customHeight="1">
      <c r="A1114" s="74"/>
      <c r="C1114" s="64"/>
      <c r="D1114" s="76"/>
      <c r="E1114" s="77" t="s">
        <v>336</v>
      </c>
      <c r="F1114" s="78"/>
      <c r="G1114" s="79"/>
      <c r="H1114" s="79"/>
      <c r="I1114" s="80"/>
      <c r="J1114" s="80"/>
      <c r="K1114" s="79"/>
      <c r="L1114" s="99"/>
      <c r="M1114" s="99"/>
    </row>
    <row r="1115" spans="1:13" s="75" customFormat="1" ht="63.75" hidden="1" customHeight="1">
      <c r="A1115" s="74"/>
      <c r="B1115" s="64"/>
      <c r="C1115" s="64"/>
      <c r="D1115" s="76"/>
      <c r="E1115" s="77" t="s">
        <v>338</v>
      </c>
      <c r="F1115" s="71"/>
      <c r="G1115" s="72"/>
      <c r="H1115" s="72"/>
      <c r="I1115" s="73"/>
      <c r="J1115" s="73"/>
      <c r="K1115" s="72"/>
      <c r="L1115" s="99"/>
      <c r="M1115" s="99"/>
    </row>
    <row r="1116" spans="1:13" s="75" customFormat="1" ht="64.150000000000006" hidden="1" customHeight="1">
      <c r="A1116" s="74"/>
      <c r="B1116" s="64"/>
      <c r="C1116" s="64"/>
      <c r="D1116" s="76"/>
      <c r="E1116" s="77"/>
      <c r="F1116" s="71"/>
      <c r="G1116" s="72"/>
      <c r="H1116" s="72"/>
      <c r="I1116" s="73"/>
      <c r="J1116" s="73"/>
      <c r="K1116" s="72"/>
      <c r="L1116" s="99"/>
      <c r="M1116" s="99"/>
    </row>
    <row r="1117" spans="1:13" s="75" customFormat="1" ht="64.150000000000006" hidden="1" customHeight="1">
      <c r="A1117" s="74"/>
      <c r="B1117" s="98" t="s">
        <v>103</v>
      </c>
      <c r="C1117" s="86" t="s">
        <v>108</v>
      </c>
      <c r="D1117" s="65" t="s">
        <v>243</v>
      </c>
      <c r="E1117" s="64" t="s">
        <v>335</v>
      </c>
      <c r="F1117" s="135">
        <f t="shared" ref="F1117:K1117" si="101">+F1105+F1109+F1113</f>
        <v>0</v>
      </c>
      <c r="G1117" s="136">
        <f t="shared" si="101"/>
        <v>0</v>
      </c>
      <c r="H1117" s="136">
        <f t="shared" si="101"/>
        <v>0</v>
      </c>
      <c r="I1117" s="137">
        <f t="shared" si="101"/>
        <v>0</v>
      </c>
      <c r="J1117" s="137">
        <f t="shared" si="101"/>
        <v>0</v>
      </c>
      <c r="K1117" s="136">
        <f t="shared" si="101"/>
        <v>0</v>
      </c>
      <c r="L1117" s="99"/>
      <c r="M1117" s="99"/>
    </row>
    <row r="1118" spans="1:13" s="75" customFormat="1" ht="63.75" hidden="1" customHeight="1">
      <c r="A1118" s="74"/>
      <c r="B1118" s="98"/>
      <c r="C1118" s="86"/>
      <c r="D1118" s="65"/>
      <c r="E1118" s="64" t="s">
        <v>336</v>
      </c>
      <c r="F1118" s="135"/>
      <c r="G1118" s="136"/>
      <c r="H1118" s="136"/>
      <c r="I1118" s="137"/>
      <c r="J1118" s="137"/>
      <c r="K1118" s="136"/>
      <c r="L1118" s="99"/>
      <c r="M1118" s="99"/>
    </row>
    <row r="1119" spans="1:13" s="75" customFormat="1" ht="64.150000000000006" hidden="1" customHeight="1">
      <c r="A1119" s="74"/>
      <c r="B1119" s="64"/>
      <c r="C1119" s="64"/>
      <c r="D1119" s="76"/>
      <c r="E1119" s="64" t="s">
        <v>338</v>
      </c>
      <c r="F1119" s="71"/>
      <c r="G1119" s="72"/>
      <c r="H1119" s="72"/>
      <c r="I1119" s="73"/>
      <c r="J1119" s="73"/>
      <c r="K1119" s="72"/>
      <c r="L1119" s="99"/>
      <c r="M1119" s="99"/>
    </row>
    <row r="1120" spans="1:13" s="75" customFormat="1" ht="64.150000000000006" hidden="1" customHeight="1">
      <c r="A1120" s="74"/>
      <c r="B1120" s="64"/>
      <c r="C1120" s="64"/>
      <c r="D1120" s="76"/>
      <c r="E1120" s="77"/>
      <c r="F1120" s="66"/>
      <c r="G1120" s="67"/>
      <c r="H1120" s="67"/>
      <c r="I1120" s="68"/>
      <c r="J1120" s="68"/>
      <c r="K1120" s="67"/>
      <c r="L1120" s="99"/>
      <c r="M1120" s="99"/>
    </row>
    <row r="1121" spans="1:13" s="75" customFormat="1" ht="135" hidden="1" customHeight="1">
      <c r="A1121" s="81">
        <v>1204</v>
      </c>
      <c r="B1121" s="70" t="s">
        <v>97</v>
      </c>
      <c r="C1121" s="86" t="s">
        <v>114</v>
      </c>
      <c r="D1121" s="65" t="s">
        <v>244</v>
      </c>
      <c r="E1121" s="64"/>
      <c r="F1121" s="66"/>
      <c r="G1121" s="67"/>
      <c r="H1121" s="67"/>
      <c r="I1121" s="68"/>
      <c r="J1121" s="68"/>
      <c r="K1121" s="67"/>
      <c r="L1121" s="99"/>
      <c r="M1121" s="99"/>
    </row>
    <row r="1122" spans="1:13" s="75" customFormat="1" ht="64.150000000000006" hidden="1" customHeight="1">
      <c r="A1122" s="74"/>
      <c r="B1122" s="75" t="s">
        <v>99</v>
      </c>
      <c r="C1122" s="64"/>
      <c r="D1122" s="76" t="s">
        <v>100</v>
      </c>
      <c r="E1122" s="77" t="s">
        <v>335</v>
      </c>
      <c r="F1122" s="78">
        <v>0</v>
      </c>
      <c r="G1122" s="79">
        <v>0</v>
      </c>
      <c r="H1122" s="79">
        <v>0</v>
      </c>
      <c r="I1122" s="80">
        <v>0</v>
      </c>
      <c r="J1122" s="80">
        <v>0</v>
      </c>
      <c r="K1122" s="79">
        <v>0</v>
      </c>
      <c r="L1122" s="99"/>
      <c r="M1122" s="99"/>
    </row>
    <row r="1123" spans="1:13" s="75" customFormat="1" ht="64.150000000000006" hidden="1" customHeight="1">
      <c r="A1123" s="74"/>
      <c r="C1123" s="64"/>
      <c r="D1123" s="76"/>
      <c r="E1123" s="77" t="s">
        <v>336</v>
      </c>
      <c r="F1123" s="78"/>
      <c r="G1123" s="79"/>
      <c r="H1123" s="79"/>
      <c r="I1123" s="80"/>
      <c r="J1123" s="80"/>
      <c r="K1123" s="79"/>
      <c r="L1123" s="99"/>
      <c r="M1123" s="99"/>
    </row>
    <row r="1124" spans="1:13" s="75" customFormat="1" ht="63.75" hidden="1" customHeight="1">
      <c r="A1124" s="74"/>
      <c r="B1124" s="64"/>
      <c r="C1124" s="64"/>
      <c r="D1124" s="76"/>
      <c r="E1124" s="77" t="s">
        <v>338</v>
      </c>
      <c r="F1124" s="71"/>
      <c r="G1124" s="72"/>
      <c r="H1124" s="72"/>
      <c r="I1124" s="73"/>
      <c r="J1124" s="73"/>
      <c r="K1124" s="72"/>
      <c r="L1124" s="99"/>
      <c r="M1124" s="99"/>
    </row>
    <row r="1125" spans="1:13" s="75" customFormat="1" ht="64.150000000000006" hidden="1" customHeight="1">
      <c r="A1125" s="100"/>
      <c r="B1125" s="90"/>
      <c r="C1125" s="90"/>
      <c r="D1125" s="101"/>
      <c r="E1125" s="102"/>
      <c r="F1125" s="129"/>
      <c r="G1125" s="130"/>
      <c r="H1125" s="130"/>
      <c r="I1125" s="131"/>
      <c r="J1125" s="131"/>
      <c r="K1125" s="130"/>
      <c r="L1125" s="99"/>
      <c r="M1125" s="99"/>
    </row>
    <row r="1126" spans="1:13" s="75" customFormat="1" ht="64.150000000000006" hidden="1" customHeight="1">
      <c r="A1126" s="74"/>
      <c r="B1126" s="75" t="s">
        <v>101</v>
      </c>
      <c r="C1126" s="64"/>
      <c r="D1126" s="76" t="s">
        <v>102</v>
      </c>
      <c r="E1126" s="77" t="s">
        <v>335</v>
      </c>
      <c r="F1126" s="78">
        <v>0</v>
      </c>
      <c r="G1126" s="79">
        <v>0</v>
      </c>
      <c r="H1126" s="79">
        <v>0</v>
      </c>
      <c r="I1126" s="80">
        <v>0</v>
      </c>
      <c r="J1126" s="80">
        <v>0</v>
      </c>
      <c r="K1126" s="79">
        <v>0</v>
      </c>
      <c r="L1126" s="99"/>
      <c r="M1126" s="99"/>
    </row>
    <row r="1127" spans="1:13" s="75" customFormat="1" ht="64.150000000000006" hidden="1" customHeight="1">
      <c r="A1127" s="74"/>
      <c r="C1127" s="64"/>
      <c r="D1127" s="76"/>
      <c r="E1127" s="77" t="s">
        <v>336</v>
      </c>
      <c r="F1127" s="78"/>
      <c r="G1127" s="79"/>
      <c r="H1127" s="79"/>
      <c r="I1127" s="80"/>
      <c r="J1127" s="80"/>
      <c r="K1127" s="79"/>
      <c r="L1127" s="99"/>
      <c r="M1127" s="99"/>
    </row>
    <row r="1128" spans="1:13" s="75" customFormat="1" ht="63.75" hidden="1" customHeight="1">
      <c r="A1128" s="74"/>
      <c r="B1128" s="64"/>
      <c r="C1128" s="64"/>
      <c r="D1128" s="76"/>
      <c r="E1128" s="77" t="s">
        <v>338</v>
      </c>
      <c r="F1128" s="71"/>
      <c r="G1128" s="72"/>
      <c r="H1128" s="72"/>
      <c r="I1128" s="73"/>
      <c r="J1128" s="73"/>
      <c r="K1128" s="72"/>
      <c r="L1128" s="99"/>
      <c r="M1128" s="99"/>
    </row>
    <row r="1129" spans="1:13" s="75" customFormat="1" ht="64.150000000000006" hidden="1" customHeight="1">
      <c r="A1129" s="74"/>
      <c r="B1129" s="64"/>
      <c r="C1129" s="64"/>
      <c r="D1129" s="76"/>
      <c r="E1129" s="77"/>
      <c r="F1129" s="66"/>
      <c r="G1129" s="67"/>
      <c r="H1129" s="67"/>
      <c r="I1129" s="68"/>
      <c r="J1129" s="68"/>
      <c r="K1129" s="67"/>
      <c r="L1129" s="99"/>
      <c r="M1129" s="99"/>
    </row>
    <row r="1130" spans="1:13" s="75" customFormat="1" ht="64.150000000000006" hidden="1" customHeight="1">
      <c r="A1130" s="74"/>
      <c r="B1130" s="75" t="s">
        <v>110</v>
      </c>
      <c r="C1130" s="64"/>
      <c r="D1130" s="76" t="s">
        <v>111</v>
      </c>
      <c r="E1130" s="77" t="s">
        <v>335</v>
      </c>
      <c r="F1130" s="78">
        <v>0</v>
      </c>
      <c r="G1130" s="79">
        <v>0</v>
      </c>
      <c r="H1130" s="79">
        <v>0</v>
      </c>
      <c r="I1130" s="80">
        <v>0</v>
      </c>
      <c r="J1130" s="80">
        <v>0</v>
      </c>
      <c r="K1130" s="79">
        <v>0</v>
      </c>
      <c r="L1130" s="99"/>
      <c r="M1130" s="99"/>
    </row>
    <row r="1131" spans="1:13" s="75" customFormat="1" ht="64.150000000000006" hidden="1" customHeight="1">
      <c r="A1131" s="74"/>
      <c r="C1131" s="64"/>
      <c r="D1131" s="76"/>
      <c r="E1131" s="77" t="s">
        <v>336</v>
      </c>
      <c r="F1131" s="78"/>
      <c r="G1131" s="79"/>
      <c r="H1131" s="79"/>
      <c r="I1131" s="80"/>
      <c r="J1131" s="80"/>
      <c r="K1131" s="79"/>
      <c r="L1131" s="99"/>
      <c r="M1131" s="99"/>
    </row>
    <row r="1132" spans="1:13" s="75" customFormat="1" ht="63.75" hidden="1" customHeight="1">
      <c r="A1132" s="74"/>
      <c r="B1132" s="64"/>
      <c r="C1132" s="64"/>
      <c r="D1132" s="76"/>
      <c r="E1132" s="77" t="s">
        <v>338</v>
      </c>
      <c r="F1132" s="71"/>
      <c r="G1132" s="72"/>
      <c r="H1132" s="72"/>
      <c r="I1132" s="73"/>
      <c r="J1132" s="73"/>
      <c r="K1132" s="72"/>
      <c r="L1132" s="99"/>
      <c r="M1132" s="99"/>
    </row>
    <row r="1133" spans="1:13" s="75" customFormat="1" ht="64.150000000000006" hidden="1" customHeight="1">
      <c r="A1133" s="74"/>
      <c r="B1133" s="64"/>
      <c r="C1133" s="64"/>
      <c r="D1133" s="76"/>
      <c r="E1133" s="77"/>
      <c r="F1133" s="71"/>
      <c r="G1133" s="72"/>
      <c r="H1133" s="72"/>
      <c r="I1133" s="73"/>
      <c r="J1133" s="73"/>
      <c r="K1133" s="72"/>
      <c r="L1133" s="99"/>
      <c r="M1133" s="99"/>
    </row>
    <row r="1134" spans="1:13" s="75" customFormat="1" ht="116.25" hidden="1" customHeight="1">
      <c r="A1134" s="74"/>
      <c r="B1134" s="98" t="s">
        <v>103</v>
      </c>
      <c r="C1134" s="86" t="s">
        <v>114</v>
      </c>
      <c r="D1134" s="65" t="s">
        <v>244</v>
      </c>
      <c r="E1134" s="64" t="s">
        <v>335</v>
      </c>
      <c r="F1134" s="135">
        <f t="shared" ref="F1134:K1134" si="102">+F1122+F1126+F1130</f>
        <v>0</v>
      </c>
      <c r="G1134" s="136">
        <f t="shared" si="102"/>
        <v>0</v>
      </c>
      <c r="H1134" s="136">
        <f t="shared" si="102"/>
        <v>0</v>
      </c>
      <c r="I1134" s="137">
        <f t="shared" si="102"/>
        <v>0</v>
      </c>
      <c r="J1134" s="137">
        <f t="shared" si="102"/>
        <v>0</v>
      </c>
      <c r="K1134" s="136">
        <f t="shared" si="102"/>
        <v>0</v>
      </c>
      <c r="L1134" s="99"/>
      <c r="M1134" s="99"/>
    </row>
    <row r="1135" spans="1:13" s="75" customFormat="1" ht="64.150000000000006" hidden="1" customHeight="1">
      <c r="A1135" s="74"/>
      <c r="B1135" s="98"/>
      <c r="C1135" s="86"/>
      <c r="D1135" s="65"/>
      <c r="E1135" s="64" t="s">
        <v>336</v>
      </c>
      <c r="F1135" s="135"/>
      <c r="G1135" s="136"/>
      <c r="H1135" s="136"/>
      <c r="I1135" s="137"/>
      <c r="J1135" s="137"/>
      <c r="K1135" s="136"/>
      <c r="L1135" s="99"/>
      <c r="M1135" s="99"/>
    </row>
    <row r="1136" spans="1:13" s="75" customFormat="1" ht="63.75" hidden="1" customHeight="1">
      <c r="A1136" s="74"/>
      <c r="B1136" s="64"/>
      <c r="C1136" s="64"/>
      <c r="D1136" s="76"/>
      <c r="E1136" s="64" t="s">
        <v>338</v>
      </c>
      <c r="F1136" s="71"/>
      <c r="G1136" s="72"/>
      <c r="H1136" s="72"/>
      <c r="I1136" s="73"/>
      <c r="J1136" s="73"/>
      <c r="K1136" s="72"/>
      <c r="L1136" s="99"/>
      <c r="M1136" s="99"/>
    </row>
    <row r="1137" spans="1:13" ht="63.75" hidden="1" customHeight="1">
      <c r="A1137" s="74"/>
      <c r="B1137" s="64"/>
      <c r="C1137" s="64"/>
      <c r="E1137" s="64"/>
      <c r="G1137" s="67"/>
      <c r="H1137" s="67"/>
      <c r="I1137" s="68"/>
      <c r="J1137" s="68"/>
      <c r="K1137" s="67"/>
    </row>
    <row r="1138" spans="1:13" s="112" customFormat="1" ht="63.75" hidden="1" customHeight="1">
      <c r="A1138" s="81">
        <v>1205</v>
      </c>
      <c r="B1138" s="70" t="s">
        <v>97</v>
      </c>
      <c r="C1138" s="86" t="s">
        <v>117</v>
      </c>
      <c r="D1138" s="65" t="s">
        <v>245</v>
      </c>
      <c r="E1138" s="64"/>
      <c r="F1138" s="82"/>
      <c r="G1138" s="83"/>
      <c r="H1138" s="83"/>
      <c r="I1138" s="84"/>
      <c r="J1138" s="84"/>
      <c r="K1138" s="83"/>
      <c r="L1138" s="48"/>
      <c r="M1138" s="48"/>
    </row>
    <row r="1139" spans="1:13" s="112" customFormat="1" ht="64.150000000000006" hidden="1" customHeight="1">
      <c r="A1139" s="74"/>
      <c r="B1139" s="75" t="s">
        <v>99</v>
      </c>
      <c r="C1139" s="64"/>
      <c r="D1139" s="76" t="s">
        <v>100</v>
      </c>
      <c r="E1139" s="77" t="s">
        <v>335</v>
      </c>
      <c r="F1139" s="78">
        <v>0</v>
      </c>
      <c r="G1139" s="79">
        <v>0</v>
      </c>
      <c r="H1139" s="79">
        <v>0</v>
      </c>
      <c r="I1139" s="80">
        <v>0</v>
      </c>
      <c r="J1139" s="80">
        <v>0</v>
      </c>
      <c r="K1139" s="79">
        <v>0</v>
      </c>
      <c r="L1139" s="48"/>
      <c r="M1139" s="48"/>
    </row>
    <row r="1140" spans="1:13" s="112" customFormat="1" ht="64.150000000000006" hidden="1" customHeight="1">
      <c r="A1140" s="74"/>
      <c r="B1140" s="75"/>
      <c r="C1140" s="64"/>
      <c r="D1140" s="76"/>
      <c r="E1140" s="77" t="s">
        <v>336</v>
      </c>
      <c r="F1140" s="78"/>
      <c r="G1140" s="79"/>
      <c r="H1140" s="79"/>
      <c r="I1140" s="80"/>
      <c r="J1140" s="80"/>
      <c r="K1140" s="79"/>
      <c r="L1140" s="48"/>
      <c r="M1140" s="48"/>
    </row>
    <row r="1141" spans="1:13" s="112" customFormat="1" ht="64.150000000000006" hidden="1" customHeight="1">
      <c r="A1141" s="74"/>
      <c r="B1141" s="64"/>
      <c r="C1141" s="64"/>
      <c r="D1141" s="76"/>
      <c r="E1141" s="77" t="s">
        <v>338</v>
      </c>
      <c r="F1141" s="71"/>
      <c r="G1141" s="72"/>
      <c r="H1141" s="72"/>
      <c r="I1141" s="73"/>
      <c r="J1141" s="73"/>
      <c r="K1141" s="72"/>
      <c r="L1141" s="48"/>
      <c r="M1141" s="48"/>
    </row>
    <row r="1142" spans="1:13" s="112" customFormat="1" ht="64.150000000000006" hidden="1" customHeight="1">
      <c r="A1142" s="74"/>
      <c r="B1142" s="64"/>
      <c r="C1142" s="64"/>
      <c r="D1142" s="76"/>
      <c r="E1142" s="77"/>
      <c r="F1142" s="66"/>
      <c r="G1142" s="67"/>
      <c r="H1142" s="67"/>
      <c r="I1142" s="68"/>
      <c r="J1142" s="68"/>
      <c r="K1142" s="67"/>
      <c r="L1142" s="48"/>
      <c r="M1142" s="48"/>
    </row>
    <row r="1143" spans="1:13" ht="64.150000000000006" hidden="1" customHeight="1">
      <c r="A1143" s="74"/>
      <c r="B1143" s="75" t="s">
        <v>101</v>
      </c>
      <c r="C1143" s="64"/>
      <c r="D1143" s="76" t="s">
        <v>102</v>
      </c>
      <c r="E1143" s="77" t="s">
        <v>335</v>
      </c>
      <c r="F1143" s="78">
        <v>0</v>
      </c>
      <c r="G1143" s="79">
        <v>0</v>
      </c>
      <c r="H1143" s="79">
        <v>0</v>
      </c>
      <c r="I1143" s="80">
        <v>0</v>
      </c>
      <c r="J1143" s="80">
        <v>0</v>
      </c>
      <c r="K1143" s="79">
        <v>0</v>
      </c>
    </row>
    <row r="1144" spans="1:13" ht="64.150000000000006" hidden="1" customHeight="1">
      <c r="A1144" s="74"/>
      <c r="B1144" s="75"/>
      <c r="C1144" s="64"/>
      <c r="E1144" s="77" t="s">
        <v>336</v>
      </c>
      <c r="F1144" s="78"/>
      <c r="G1144" s="79"/>
      <c r="H1144" s="79"/>
      <c r="I1144" s="80"/>
      <c r="J1144" s="80"/>
      <c r="K1144" s="79"/>
    </row>
    <row r="1145" spans="1:13" ht="64.150000000000006" hidden="1" customHeight="1">
      <c r="A1145" s="74"/>
      <c r="B1145" s="64"/>
      <c r="C1145" s="64"/>
      <c r="E1145" s="77" t="s">
        <v>338</v>
      </c>
      <c r="F1145" s="71"/>
      <c r="G1145" s="72"/>
      <c r="H1145" s="72"/>
      <c r="I1145" s="73"/>
      <c r="J1145" s="73"/>
      <c r="K1145" s="72"/>
    </row>
    <row r="1146" spans="1:13" ht="64.150000000000006" hidden="1" customHeight="1">
      <c r="A1146" s="74"/>
      <c r="B1146" s="64"/>
      <c r="C1146" s="64"/>
      <c r="G1146" s="67"/>
      <c r="H1146" s="67"/>
      <c r="I1146" s="68"/>
      <c r="J1146" s="68"/>
      <c r="K1146" s="67"/>
    </row>
    <row r="1147" spans="1:13" ht="64.150000000000006" hidden="1" customHeight="1">
      <c r="A1147" s="74"/>
      <c r="B1147" s="75" t="s">
        <v>110</v>
      </c>
      <c r="C1147" s="64"/>
      <c r="D1147" s="76" t="s">
        <v>111</v>
      </c>
      <c r="E1147" s="77" t="s">
        <v>335</v>
      </c>
      <c r="F1147" s="78">
        <v>0</v>
      </c>
      <c r="G1147" s="79">
        <v>0</v>
      </c>
      <c r="H1147" s="79">
        <v>0</v>
      </c>
      <c r="I1147" s="80">
        <v>0</v>
      </c>
      <c r="J1147" s="80">
        <v>0</v>
      </c>
      <c r="K1147" s="79">
        <v>0</v>
      </c>
    </row>
    <row r="1148" spans="1:13" ht="64.150000000000006" hidden="1" customHeight="1">
      <c r="A1148" s="74"/>
      <c r="B1148" s="75"/>
      <c r="C1148" s="64"/>
      <c r="E1148" s="77" t="s">
        <v>336</v>
      </c>
      <c r="F1148" s="78"/>
      <c r="G1148" s="79"/>
      <c r="H1148" s="79"/>
      <c r="I1148" s="80"/>
      <c r="J1148" s="80"/>
      <c r="K1148" s="79"/>
    </row>
    <row r="1149" spans="1:13" ht="64.150000000000006" hidden="1" customHeight="1">
      <c r="A1149" s="74"/>
      <c r="B1149" s="64"/>
      <c r="C1149" s="64"/>
      <c r="E1149" s="77" t="s">
        <v>338</v>
      </c>
      <c r="F1149" s="71"/>
      <c r="G1149" s="72"/>
      <c r="H1149" s="72"/>
      <c r="I1149" s="73"/>
      <c r="J1149" s="73"/>
      <c r="K1149" s="72"/>
    </row>
    <row r="1150" spans="1:13" ht="64.150000000000006" hidden="1" customHeight="1">
      <c r="A1150" s="74"/>
      <c r="B1150" s="64"/>
      <c r="C1150" s="64"/>
      <c r="F1150" s="71"/>
      <c r="G1150" s="72"/>
      <c r="H1150" s="72"/>
      <c r="I1150" s="73"/>
      <c r="J1150" s="73"/>
      <c r="K1150" s="72"/>
    </row>
    <row r="1151" spans="1:13" ht="64.150000000000006" hidden="1" customHeight="1">
      <c r="A1151" s="74"/>
      <c r="B1151" s="98" t="s">
        <v>103</v>
      </c>
      <c r="C1151" s="86" t="s">
        <v>117</v>
      </c>
      <c r="D1151" s="65" t="s">
        <v>245</v>
      </c>
      <c r="E1151" s="64" t="s">
        <v>335</v>
      </c>
      <c r="F1151" s="135">
        <f t="shared" ref="F1151:K1151" si="103">+F1139+F1143+F1147</f>
        <v>0</v>
      </c>
      <c r="G1151" s="136">
        <f t="shared" si="103"/>
        <v>0</v>
      </c>
      <c r="H1151" s="136">
        <f t="shared" si="103"/>
        <v>0</v>
      </c>
      <c r="I1151" s="137">
        <f t="shared" si="103"/>
        <v>0</v>
      </c>
      <c r="J1151" s="137">
        <f t="shared" si="103"/>
        <v>0</v>
      </c>
      <c r="K1151" s="136">
        <f t="shared" si="103"/>
        <v>0</v>
      </c>
    </row>
    <row r="1152" spans="1:13" ht="64.150000000000006" hidden="1" customHeight="1">
      <c r="A1152" s="74"/>
      <c r="B1152" s="98"/>
      <c r="C1152" s="86"/>
      <c r="D1152" s="65"/>
      <c r="E1152" s="64" t="s">
        <v>336</v>
      </c>
      <c r="F1152" s="135"/>
      <c r="G1152" s="136"/>
      <c r="H1152" s="136"/>
      <c r="I1152" s="137"/>
      <c r="J1152" s="137"/>
      <c r="K1152" s="136"/>
    </row>
    <row r="1153" spans="1:11" ht="64.150000000000006" hidden="1" customHeight="1">
      <c r="A1153" s="74"/>
      <c r="B1153" s="98"/>
      <c r="C1153" s="86"/>
      <c r="D1153" s="65"/>
      <c r="E1153" s="64" t="s">
        <v>338</v>
      </c>
      <c r="F1153" s="135"/>
      <c r="G1153" s="136"/>
      <c r="H1153" s="136"/>
      <c r="I1153" s="137"/>
      <c r="J1153" s="137"/>
      <c r="K1153" s="136"/>
    </row>
    <row r="1154" spans="1:11" ht="64.150000000000006" hidden="1" customHeight="1">
      <c r="A1154" s="74"/>
      <c r="B1154" s="64"/>
      <c r="C1154" s="64"/>
      <c r="F1154" s="71"/>
      <c r="G1154" s="72"/>
      <c r="H1154" s="72"/>
      <c r="I1154" s="73"/>
      <c r="J1154" s="73"/>
      <c r="K1154" s="72"/>
    </row>
    <row r="1155" spans="1:11" ht="64.150000000000006" hidden="1" customHeight="1">
      <c r="A1155" s="100"/>
      <c r="B1155" s="90"/>
      <c r="C1155" s="90"/>
      <c r="D1155" s="89"/>
      <c r="E1155" s="90"/>
      <c r="F1155" s="129"/>
      <c r="G1155" s="130"/>
      <c r="H1155" s="130"/>
      <c r="I1155" s="131"/>
      <c r="J1155" s="131"/>
      <c r="K1155" s="130"/>
    </row>
    <row r="1156" spans="1:11" ht="64.150000000000006" hidden="1" customHeight="1">
      <c r="A1156" s="81">
        <v>1206</v>
      </c>
      <c r="B1156" s="70" t="s">
        <v>97</v>
      </c>
      <c r="C1156" s="86" t="s">
        <v>120</v>
      </c>
      <c r="D1156" s="65" t="s">
        <v>246</v>
      </c>
      <c r="E1156" s="64"/>
      <c r="F1156" s="82"/>
      <c r="G1156" s="83"/>
      <c r="H1156" s="83"/>
      <c r="I1156" s="84"/>
      <c r="J1156" s="84"/>
      <c r="K1156" s="83"/>
    </row>
    <row r="1157" spans="1:11" ht="64.150000000000006" hidden="1" customHeight="1">
      <c r="A1157" s="74"/>
      <c r="B1157" s="75" t="s">
        <v>99</v>
      </c>
      <c r="C1157" s="64"/>
      <c r="D1157" s="76" t="s">
        <v>100</v>
      </c>
      <c r="E1157" s="77" t="s">
        <v>335</v>
      </c>
      <c r="F1157" s="78">
        <v>0</v>
      </c>
      <c r="G1157" s="79">
        <v>0</v>
      </c>
      <c r="H1157" s="79">
        <v>0</v>
      </c>
      <c r="I1157" s="80">
        <v>0</v>
      </c>
      <c r="J1157" s="80">
        <v>0</v>
      </c>
      <c r="K1157" s="79">
        <v>0</v>
      </c>
    </row>
    <row r="1158" spans="1:11" ht="64.150000000000006" hidden="1" customHeight="1">
      <c r="A1158" s="74"/>
      <c r="B1158" s="75"/>
      <c r="C1158" s="64"/>
      <c r="E1158" s="77" t="s">
        <v>336</v>
      </c>
      <c r="F1158" s="78"/>
      <c r="G1158" s="79"/>
      <c r="H1158" s="79"/>
      <c r="I1158" s="80"/>
      <c r="J1158" s="80"/>
      <c r="K1158" s="79"/>
    </row>
    <row r="1159" spans="1:11" ht="64.150000000000006" hidden="1" customHeight="1">
      <c r="A1159" s="74"/>
      <c r="B1159" s="64"/>
      <c r="C1159" s="64"/>
      <c r="E1159" s="77" t="s">
        <v>338</v>
      </c>
      <c r="F1159" s="71"/>
      <c r="G1159" s="72"/>
      <c r="H1159" s="72"/>
      <c r="I1159" s="73"/>
      <c r="J1159" s="73"/>
      <c r="K1159" s="72"/>
    </row>
    <row r="1160" spans="1:11" ht="64.150000000000006" hidden="1" customHeight="1">
      <c r="A1160" s="74"/>
      <c r="B1160" s="64"/>
      <c r="C1160" s="64"/>
      <c r="G1160" s="67"/>
      <c r="H1160" s="67"/>
      <c r="I1160" s="68"/>
      <c r="J1160" s="68"/>
      <c r="K1160" s="67"/>
    </row>
    <row r="1161" spans="1:11" ht="64.150000000000006" hidden="1" customHeight="1">
      <c r="A1161" s="74"/>
      <c r="B1161" s="75" t="s">
        <v>101</v>
      </c>
      <c r="C1161" s="64"/>
      <c r="D1161" s="76" t="s">
        <v>102</v>
      </c>
      <c r="E1161" s="77" t="s">
        <v>335</v>
      </c>
      <c r="F1161" s="78">
        <v>0</v>
      </c>
      <c r="G1161" s="79">
        <v>0</v>
      </c>
      <c r="H1161" s="79">
        <v>0</v>
      </c>
      <c r="I1161" s="80">
        <v>0</v>
      </c>
      <c r="J1161" s="80">
        <v>0</v>
      </c>
      <c r="K1161" s="79">
        <v>0</v>
      </c>
    </row>
    <row r="1162" spans="1:11" ht="64.150000000000006" hidden="1" customHeight="1">
      <c r="A1162" s="74"/>
      <c r="B1162" s="75"/>
      <c r="C1162" s="64"/>
      <c r="E1162" s="77" t="s">
        <v>336</v>
      </c>
      <c r="F1162" s="78"/>
      <c r="G1162" s="79"/>
      <c r="H1162" s="79"/>
      <c r="I1162" s="80"/>
      <c r="J1162" s="80"/>
      <c r="K1162" s="79"/>
    </row>
    <row r="1163" spans="1:11" ht="64.150000000000006" hidden="1" customHeight="1">
      <c r="A1163" s="74"/>
      <c r="B1163" s="64"/>
      <c r="C1163" s="64"/>
      <c r="E1163" s="77" t="s">
        <v>338</v>
      </c>
      <c r="F1163" s="71"/>
      <c r="G1163" s="72"/>
      <c r="H1163" s="72"/>
      <c r="I1163" s="73"/>
      <c r="J1163" s="73"/>
      <c r="K1163" s="72"/>
    </row>
    <row r="1164" spans="1:11" ht="64.150000000000006" hidden="1" customHeight="1">
      <c r="A1164" s="74"/>
      <c r="B1164" s="64"/>
      <c r="C1164" s="64"/>
      <c r="G1164" s="67"/>
      <c r="H1164" s="67"/>
      <c r="I1164" s="68"/>
      <c r="J1164" s="68"/>
      <c r="K1164" s="67"/>
    </row>
    <row r="1165" spans="1:11" ht="64.150000000000006" hidden="1" customHeight="1">
      <c r="A1165" s="74"/>
      <c r="B1165" s="75" t="s">
        <v>110</v>
      </c>
      <c r="C1165" s="64"/>
      <c r="D1165" s="76" t="s">
        <v>111</v>
      </c>
      <c r="E1165" s="77" t="s">
        <v>335</v>
      </c>
      <c r="F1165" s="78">
        <v>0</v>
      </c>
      <c r="G1165" s="79">
        <v>0</v>
      </c>
      <c r="H1165" s="79">
        <v>0</v>
      </c>
      <c r="I1165" s="80">
        <v>0</v>
      </c>
      <c r="J1165" s="80">
        <v>0</v>
      </c>
      <c r="K1165" s="79">
        <v>0</v>
      </c>
    </row>
    <row r="1166" spans="1:11" ht="64.150000000000006" hidden="1" customHeight="1">
      <c r="A1166" s="74"/>
      <c r="B1166" s="75"/>
      <c r="C1166" s="64"/>
      <c r="E1166" s="77" t="s">
        <v>336</v>
      </c>
      <c r="F1166" s="78"/>
      <c r="G1166" s="79"/>
      <c r="H1166" s="79"/>
      <c r="I1166" s="80"/>
      <c r="J1166" s="80"/>
      <c r="K1166" s="79"/>
    </row>
    <row r="1167" spans="1:11" ht="64.150000000000006" hidden="1" customHeight="1">
      <c r="A1167" s="74"/>
      <c r="B1167" s="64"/>
      <c r="C1167" s="64"/>
      <c r="E1167" s="77" t="s">
        <v>338</v>
      </c>
      <c r="F1167" s="71"/>
      <c r="G1167" s="72"/>
      <c r="H1167" s="72"/>
      <c r="I1167" s="73"/>
      <c r="J1167" s="73"/>
      <c r="K1167" s="72"/>
    </row>
    <row r="1168" spans="1:11" ht="64.150000000000006" hidden="1" customHeight="1">
      <c r="A1168" s="74"/>
      <c r="B1168" s="64"/>
      <c r="C1168" s="64"/>
      <c r="F1168" s="71"/>
      <c r="G1168" s="72"/>
      <c r="H1168" s="72"/>
      <c r="I1168" s="73"/>
      <c r="J1168" s="73"/>
      <c r="K1168" s="72"/>
    </row>
    <row r="1169" spans="1:11" ht="64.150000000000006" hidden="1" customHeight="1">
      <c r="A1169" s="74"/>
      <c r="B1169" s="98" t="s">
        <v>103</v>
      </c>
      <c r="C1169" s="86" t="s">
        <v>120</v>
      </c>
      <c r="D1169" s="65" t="s">
        <v>246</v>
      </c>
      <c r="E1169" s="64" t="s">
        <v>335</v>
      </c>
      <c r="F1169" s="135">
        <f t="shared" ref="F1169:K1169" si="104">+F1157+F1161+F1165</f>
        <v>0</v>
      </c>
      <c r="G1169" s="136">
        <f t="shared" si="104"/>
        <v>0</v>
      </c>
      <c r="H1169" s="136">
        <f t="shared" si="104"/>
        <v>0</v>
      </c>
      <c r="I1169" s="137">
        <f t="shared" si="104"/>
        <v>0</v>
      </c>
      <c r="J1169" s="137">
        <f t="shared" si="104"/>
        <v>0</v>
      </c>
      <c r="K1169" s="136">
        <f t="shared" si="104"/>
        <v>0</v>
      </c>
    </row>
    <row r="1170" spans="1:11" ht="64.150000000000006" hidden="1" customHeight="1">
      <c r="A1170" s="74"/>
      <c r="B1170" s="64"/>
      <c r="C1170" s="64"/>
      <c r="E1170" s="64" t="s">
        <v>336</v>
      </c>
      <c r="F1170" s="71"/>
      <c r="G1170" s="72"/>
      <c r="H1170" s="72"/>
      <c r="I1170" s="73"/>
      <c r="J1170" s="73"/>
      <c r="K1170" s="72"/>
    </row>
    <row r="1171" spans="1:11" ht="64.150000000000006" hidden="1" customHeight="1">
      <c r="A1171" s="74"/>
      <c r="B1171" s="64"/>
      <c r="C1171" s="64"/>
      <c r="E1171" s="64" t="s">
        <v>338</v>
      </c>
      <c r="F1171" s="71"/>
      <c r="G1171" s="72"/>
      <c r="H1171" s="72"/>
      <c r="I1171" s="73"/>
      <c r="J1171" s="73"/>
      <c r="K1171" s="72"/>
    </row>
    <row r="1172" spans="1:11" ht="64.150000000000006" hidden="1" customHeight="1">
      <c r="A1172" s="74"/>
      <c r="B1172" s="64"/>
      <c r="C1172" s="64"/>
      <c r="D1172" s="65"/>
      <c r="E1172" s="64"/>
      <c r="F1172" s="71"/>
      <c r="G1172" s="72"/>
      <c r="H1172" s="72"/>
      <c r="I1172" s="73"/>
      <c r="J1172" s="73"/>
      <c r="K1172" s="72"/>
    </row>
    <row r="1173" spans="1:11" ht="124.15" hidden="1" customHeight="1">
      <c r="A1173" s="147" t="s">
        <v>247</v>
      </c>
      <c r="B1173" s="70" t="s">
        <v>97</v>
      </c>
      <c r="C1173" s="86" t="s">
        <v>171</v>
      </c>
      <c r="D1173" s="65" t="s">
        <v>248</v>
      </c>
      <c r="E1173" s="64"/>
      <c r="G1173" s="67"/>
      <c r="H1173" s="67"/>
      <c r="I1173" s="68"/>
      <c r="J1173" s="68"/>
      <c r="K1173" s="67"/>
    </row>
    <row r="1174" spans="1:11" ht="64.150000000000006" hidden="1" customHeight="1">
      <c r="A1174" s="74"/>
      <c r="B1174" s="75" t="s">
        <v>99</v>
      </c>
      <c r="C1174" s="64"/>
      <c r="D1174" s="76" t="s">
        <v>100</v>
      </c>
      <c r="E1174" s="77" t="s">
        <v>335</v>
      </c>
      <c r="F1174" s="78">
        <v>0</v>
      </c>
      <c r="G1174" s="79">
        <v>0</v>
      </c>
      <c r="H1174" s="79">
        <v>0</v>
      </c>
      <c r="I1174" s="80">
        <v>0</v>
      </c>
      <c r="J1174" s="80">
        <v>0</v>
      </c>
      <c r="K1174" s="79">
        <v>0</v>
      </c>
    </row>
    <row r="1175" spans="1:11" ht="64.150000000000006" hidden="1" customHeight="1">
      <c r="A1175" s="74"/>
      <c r="B1175" s="64"/>
      <c r="C1175" s="64"/>
      <c r="E1175" s="77" t="s">
        <v>336</v>
      </c>
      <c r="F1175" s="71"/>
      <c r="G1175" s="72"/>
      <c r="H1175" s="72"/>
      <c r="I1175" s="73"/>
      <c r="J1175" s="73"/>
      <c r="K1175" s="72"/>
    </row>
    <row r="1176" spans="1:11" ht="64.150000000000006" hidden="1" customHeight="1">
      <c r="A1176" s="74"/>
      <c r="B1176" s="64"/>
      <c r="C1176" s="64"/>
      <c r="E1176" s="77" t="s">
        <v>338</v>
      </c>
      <c r="F1176" s="71"/>
      <c r="G1176" s="72"/>
      <c r="H1176" s="72"/>
      <c r="I1176" s="73"/>
      <c r="J1176" s="73"/>
      <c r="K1176" s="72"/>
    </row>
    <row r="1177" spans="1:11" ht="64.150000000000006" hidden="1" customHeight="1">
      <c r="A1177" s="74"/>
      <c r="B1177" s="64"/>
      <c r="C1177" s="64"/>
      <c r="G1177" s="67"/>
      <c r="H1177" s="67"/>
      <c r="I1177" s="68"/>
      <c r="J1177" s="68"/>
      <c r="K1177" s="67"/>
    </row>
    <row r="1178" spans="1:11" ht="64.150000000000006" hidden="1" customHeight="1">
      <c r="A1178" s="74"/>
      <c r="B1178" s="75" t="s">
        <v>101</v>
      </c>
      <c r="C1178" s="64"/>
      <c r="D1178" s="76" t="s">
        <v>102</v>
      </c>
      <c r="E1178" s="77" t="s">
        <v>335</v>
      </c>
      <c r="F1178" s="78">
        <v>0</v>
      </c>
      <c r="G1178" s="79">
        <v>0</v>
      </c>
      <c r="H1178" s="79">
        <v>0</v>
      </c>
      <c r="I1178" s="80">
        <v>0</v>
      </c>
      <c r="J1178" s="80">
        <v>0</v>
      </c>
      <c r="K1178" s="79">
        <v>0</v>
      </c>
    </row>
    <row r="1179" spans="1:11" ht="64.150000000000006" hidden="1" customHeight="1">
      <c r="A1179" s="74"/>
      <c r="B1179" s="75"/>
      <c r="C1179" s="64"/>
      <c r="E1179" s="77" t="s">
        <v>336</v>
      </c>
      <c r="F1179" s="78"/>
      <c r="G1179" s="79"/>
      <c r="H1179" s="79"/>
      <c r="I1179" s="80"/>
      <c r="J1179" s="80"/>
      <c r="K1179" s="79"/>
    </row>
    <row r="1180" spans="1:11" ht="64.150000000000006" hidden="1" customHeight="1">
      <c r="A1180" s="74"/>
      <c r="B1180" s="64"/>
      <c r="C1180" s="64"/>
      <c r="E1180" s="77" t="s">
        <v>338</v>
      </c>
      <c r="F1180" s="71"/>
      <c r="G1180" s="72"/>
      <c r="H1180" s="72"/>
      <c r="I1180" s="73"/>
      <c r="J1180" s="73"/>
      <c r="K1180" s="72"/>
    </row>
    <row r="1181" spans="1:11" ht="64.150000000000006" hidden="1" customHeight="1">
      <c r="A1181" s="74"/>
      <c r="B1181" s="64"/>
      <c r="C1181" s="64"/>
      <c r="G1181" s="67"/>
      <c r="H1181" s="67"/>
      <c r="I1181" s="68"/>
      <c r="J1181" s="68"/>
      <c r="K1181" s="67"/>
    </row>
    <row r="1182" spans="1:11" ht="64.150000000000006" hidden="1" customHeight="1">
      <c r="A1182" s="74"/>
      <c r="B1182" s="75" t="s">
        <v>110</v>
      </c>
      <c r="C1182" s="64"/>
      <c r="D1182" s="76" t="s">
        <v>111</v>
      </c>
      <c r="E1182" s="77" t="s">
        <v>335</v>
      </c>
      <c r="F1182" s="78">
        <v>0</v>
      </c>
      <c r="G1182" s="79">
        <v>0</v>
      </c>
      <c r="H1182" s="79">
        <v>0</v>
      </c>
      <c r="I1182" s="80">
        <v>0</v>
      </c>
      <c r="J1182" s="80">
        <v>0</v>
      </c>
      <c r="K1182" s="79">
        <v>0</v>
      </c>
    </row>
    <row r="1183" spans="1:11" ht="64.150000000000006" hidden="1" customHeight="1">
      <c r="A1183" s="74"/>
      <c r="B1183" s="75"/>
      <c r="C1183" s="64"/>
      <c r="E1183" s="77" t="s">
        <v>336</v>
      </c>
      <c r="F1183" s="78"/>
      <c r="G1183" s="79"/>
      <c r="H1183" s="79"/>
      <c r="I1183" s="80"/>
      <c r="J1183" s="80"/>
      <c r="K1183" s="79"/>
    </row>
    <row r="1184" spans="1:11" ht="64.150000000000006" hidden="1" customHeight="1">
      <c r="A1184" s="74"/>
      <c r="B1184" s="64"/>
      <c r="C1184" s="64"/>
      <c r="E1184" s="77" t="s">
        <v>338</v>
      </c>
      <c r="F1184" s="71"/>
      <c r="G1184" s="72"/>
      <c r="H1184" s="72"/>
      <c r="I1184" s="73"/>
      <c r="J1184" s="73"/>
      <c r="K1184" s="72"/>
    </row>
    <row r="1185" spans="1:13" ht="64.150000000000006" hidden="1" customHeight="1">
      <c r="A1185" s="74"/>
      <c r="B1185" s="64"/>
      <c r="C1185" s="64"/>
      <c r="F1185" s="71"/>
      <c r="G1185" s="72"/>
      <c r="H1185" s="72"/>
      <c r="I1185" s="73"/>
      <c r="J1185" s="73"/>
      <c r="K1185" s="72"/>
    </row>
    <row r="1186" spans="1:13" ht="124.15" hidden="1" customHeight="1">
      <c r="A1186" s="74"/>
      <c r="B1186" s="98" t="s">
        <v>103</v>
      </c>
      <c r="C1186" s="86" t="s">
        <v>171</v>
      </c>
      <c r="D1186" s="65" t="s">
        <v>248</v>
      </c>
      <c r="E1186" s="64" t="s">
        <v>335</v>
      </c>
      <c r="F1186" s="135">
        <f t="shared" ref="F1186:K1186" si="105">+F1174+F1178+F1182</f>
        <v>0</v>
      </c>
      <c r="G1186" s="136">
        <f t="shared" si="105"/>
        <v>0</v>
      </c>
      <c r="H1186" s="136">
        <f t="shared" si="105"/>
        <v>0</v>
      </c>
      <c r="I1186" s="137">
        <f t="shared" si="105"/>
        <v>0</v>
      </c>
      <c r="J1186" s="137">
        <f t="shared" si="105"/>
        <v>0</v>
      </c>
      <c r="K1186" s="136">
        <f t="shared" si="105"/>
        <v>0</v>
      </c>
    </row>
    <row r="1187" spans="1:13" ht="64.150000000000006" hidden="1" customHeight="1">
      <c r="A1187" s="74"/>
      <c r="B1187" s="98"/>
      <c r="C1187" s="86"/>
      <c r="D1187" s="65"/>
      <c r="E1187" s="64" t="s">
        <v>336</v>
      </c>
      <c r="F1187" s="135"/>
      <c r="G1187" s="136"/>
      <c r="H1187" s="136"/>
      <c r="I1187" s="137"/>
      <c r="J1187" s="137"/>
      <c r="K1187" s="136"/>
    </row>
    <row r="1188" spans="1:13" ht="64.150000000000006" hidden="1" customHeight="1">
      <c r="A1188" s="74"/>
      <c r="B1188" s="98"/>
      <c r="C1188" s="86"/>
      <c r="D1188" s="65"/>
      <c r="E1188" s="64" t="s">
        <v>338</v>
      </c>
      <c r="F1188" s="71"/>
      <c r="G1188" s="72"/>
      <c r="H1188" s="72"/>
      <c r="I1188" s="73"/>
      <c r="J1188" s="73"/>
      <c r="K1188" s="72"/>
    </row>
    <row r="1189" spans="1:13" ht="64.150000000000006" hidden="1" customHeight="1">
      <c r="A1189" s="74"/>
      <c r="B1189" s="64"/>
      <c r="C1189" s="64"/>
      <c r="G1189" s="67"/>
      <c r="H1189" s="67"/>
      <c r="I1189" s="68"/>
      <c r="J1189" s="68"/>
      <c r="K1189" s="67"/>
    </row>
    <row r="1190" spans="1:13" ht="64.150000000000006" hidden="1" customHeight="1">
      <c r="A1190" s="81">
        <v>1208</v>
      </c>
      <c r="B1190" s="70" t="s">
        <v>97</v>
      </c>
      <c r="C1190" s="86" t="s">
        <v>249</v>
      </c>
      <c r="D1190" s="65" t="s">
        <v>250</v>
      </c>
      <c r="E1190" s="64"/>
      <c r="G1190" s="67"/>
      <c r="H1190" s="67"/>
      <c r="I1190" s="68"/>
      <c r="J1190" s="68"/>
      <c r="K1190" s="67"/>
    </row>
    <row r="1191" spans="1:13" ht="64.150000000000006" hidden="1" customHeight="1">
      <c r="A1191" s="74"/>
      <c r="B1191" s="75" t="s">
        <v>99</v>
      </c>
      <c r="C1191" s="64"/>
      <c r="D1191" s="76" t="s">
        <v>100</v>
      </c>
      <c r="E1191" s="77" t="s">
        <v>335</v>
      </c>
      <c r="F1191" s="78">
        <v>0</v>
      </c>
      <c r="G1191" s="79">
        <v>0</v>
      </c>
      <c r="H1191" s="79">
        <v>0</v>
      </c>
      <c r="I1191" s="80">
        <v>0</v>
      </c>
      <c r="J1191" s="80">
        <v>0</v>
      </c>
      <c r="K1191" s="79">
        <v>0</v>
      </c>
    </row>
    <row r="1192" spans="1:13" ht="64.150000000000006" hidden="1" customHeight="1">
      <c r="A1192" s="74"/>
      <c r="B1192" s="75"/>
      <c r="C1192" s="64"/>
      <c r="E1192" s="77" t="s">
        <v>336</v>
      </c>
      <c r="F1192" s="78"/>
      <c r="G1192" s="79"/>
      <c r="H1192" s="79"/>
      <c r="I1192" s="80"/>
      <c r="J1192" s="80"/>
      <c r="K1192" s="79"/>
    </row>
    <row r="1193" spans="1:13" ht="64.150000000000006" hidden="1" customHeight="1">
      <c r="A1193" s="74"/>
      <c r="B1193" s="64"/>
      <c r="C1193" s="64"/>
      <c r="E1193" s="77" t="s">
        <v>338</v>
      </c>
      <c r="F1193" s="71"/>
      <c r="G1193" s="72"/>
      <c r="H1193" s="72"/>
      <c r="I1193" s="73"/>
      <c r="J1193" s="73"/>
      <c r="K1193" s="72"/>
    </row>
    <row r="1194" spans="1:13" ht="64.150000000000006" hidden="1" customHeight="1">
      <c r="A1194" s="74"/>
      <c r="B1194" s="64"/>
      <c r="C1194" s="64"/>
      <c r="G1194" s="67"/>
      <c r="H1194" s="67"/>
      <c r="I1194" s="68"/>
      <c r="J1194" s="68"/>
      <c r="K1194" s="67"/>
    </row>
    <row r="1195" spans="1:13" ht="64.150000000000006" hidden="1" customHeight="1">
      <c r="A1195" s="74"/>
      <c r="B1195" s="75" t="s">
        <v>101</v>
      </c>
      <c r="C1195" s="64"/>
      <c r="D1195" s="76" t="s">
        <v>102</v>
      </c>
      <c r="E1195" s="77" t="s">
        <v>335</v>
      </c>
      <c r="F1195" s="78">
        <v>0</v>
      </c>
      <c r="G1195" s="79">
        <v>0</v>
      </c>
      <c r="H1195" s="79">
        <v>0</v>
      </c>
      <c r="I1195" s="80">
        <v>0</v>
      </c>
      <c r="J1195" s="80">
        <v>0</v>
      </c>
      <c r="K1195" s="79">
        <v>0</v>
      </c>
    </row>
    <row r="1196" spans="1:13" ht="64.150000000000006" hidden="1" customHeight="1">
      <c r="A1196" s="74"/>
      <c r="B1196" s="75"/>
      <c r="C1196" s="64"/>
      <c r="E1196" s="77" t="s">
        <v>336</v>
      </c>
      <c r="F1196" s="78"/>
      <c r="G1196" s="79"/>
      <c r="H1196" s="79"/>
      <c r="I1196" s="80"/>
      <c r="J1196" s="80"/>
      <c r="K1196" s="79"/>
    </row>
    <row r="1197" spans="1:13" ht="64.150000000000006" hidden="1" customHeight="1">
      <c r="A1197" s="74"/>
      <c r="B1197" s="64"/>
      <c r="C1197" s="64"/>
      <c r="E1197" s="77" t="s">
        <v>338</v>
      </c>
      <c r="F1197" s="71"/>
      <c r="G1197" s="72"/>
      <c r="H1197" s="72"/>
      <c r="I1197" s="73"/>
      <c r="J1197" s="73"/>
      <c r="K1197" s="72"/>
    </row>
    <row r="1198" spans="1:13" s="112" customFormat="1" ht="64.150000000000006" hidden="1" customHeight="1">
      <c r="A1198" s="74"/>
      <c r="B1198" s="64"/>
      <c r="C1198" s="64"/>
      <c r="D1198" s="76"/>
      <c r="E1198" s="77"/>
      <c r="F1198" s="66"/>
      <c r="G1198" s="67"/>
      <c r="H1198" s="67"/>
      <c r="I1198" s="68"/>
      <c r="J1198" s="68"/>
      <c r="K1198" s="67"/>
      <c r="L1198" s="48"/>
      <c r="M1198" s="48"/>
    </row>
    <row r="1199" spans="1:13" s="112" customFormat="1" ht="64.150000000000006" hidden="1" customHeight="1">
      <c r="A1199" s="74"/>
      <c r="B1199" s="75" t="s">
        <v>110</v>
      </c>
      <c r="C1199" s="64"/>
      <c r="D1199" s="76" t="s">
        <v>111</v>
      </c>
      <c r="E1199" s="77" t="s">
        <v>335</v>
      </c>
      <c r="F1199" s="78">
        <v>0</v>
      </c>
      <c r="G1199" s="79">
        <v>0</v>
      </c>
      <c r="H1199" s="79">
        <v>0</v>
      </c>
      <c r="I1199" s="80">
        <v>0</v>
      </c>
      <c r="J1199" s="80">
        <v>0</v>
      </c>
      <c r="K1199" s="79">
        <v>0</v>
      </c>
      <c r="L1199" s="48"/>
      <c r="M1199" s="48"/>
    </row>
    <row r="1200" spans="1:13" s="112" customFormat="1" ht="64.150000000000006" hidden="1" customHeight="1">
      <c r="A1200" s="74"/>
      <c r="B1200" s="75"/>
      <c r="C1200" s="64"/>
      <c r="D1200" s="76"/>
      <c r="E1200" s="77" t="s">
        <v>336</v>
      </c>
      <c r="F1200" s="78"/>
      <c r="G1200" s="79"/>
      <c r="H1200" s="79"/>
      <c r="I1200" s="80"/>
      <c r="J1200" s="80"/>
      <c r="K1200" s="79"/>
      <c r="L1200" s="48"/>
      <c r="M1200" s="48"/>
    </row>
    <row r="1201" spans="1:13" s="112" customFormat="1" ht="64.150000000000006" hidden="1" customHeight="1">
      <c r="A1201" s="74"/>
      <c r="B1201" s="64"/>
      <c r="C1201" s="64"/>
      <c r="D1201" s="76"/>
      <c r="E1201" s="77" t="s">
        <v>338</v>
      </c>
      <c r="F1201" s="71"/>
      <c r="G1201" s="72"/>
      <c r="H1201" s="72"/>
      <c r="I1201" s="73"/>
      <c r="J1201" s="73"/>
      <c r="K1201" s="72"/>
      <c r="L1201" s="48"/>
      <c r="M1201" s="48"/>
    </row>
    <row r="1202" spans="1:13" ht="64.150000000000006" hidden="1" customHeight="1">
      <c r="A1202" s="74"/>
      <c r="B1202" s="64"/>
      <c r="C1202" s="64"/>
      <c r="F1202" s="71"/>
      <c r="G1202" s="72"/>
      <c r="H1202" s="72"/>
      <c r="I1202" s="73"/>
      <c r="J1202" s="73"/>
      <c r="K1202" s="72"/>
    </row>
    <row r="1203" spans="1:13" ht="64.150000000000006" hidden="1" customHeight="1">
      <c r="A1203" s="74"/>
      <c r="B1203" s="98" t="s">
        <v>103</v>
      </c>
      <c r="C1203" s="86" t="s">
        <v>249</v>
      </c>
      <c r="D1203" s="65" t="s">
        <v>250</v>
      </c>
      <c r="E1203" s="64" t="s">
        <v>335</v>
      </c>
      <c r="F1203" s="135">
        <f t="shared" ref="F1203:K1203" si="106">+F1191+F1195+F1199</f>
        <v>0</v>
      </c>
      <c r="G1203" s="136">
        <f t="shared" si="106"/>
        <v>0</v>
      </c>
      <c r="H1203" s="136">
        <f t="shared" si="106"/>
        <v>0</v>
      </c>
      <c r="I1203" s="137">
        <f t="shared" si="106"/>
        <v>0</v>
      </c>
      <c r="J1203" s="137">
        <f t="shared" si="106"/>
        <v>0</v>
      </c>
      <c r="K1203" s="136">
        <f t="shared" si="106"/>
        <v>0</v>
      </c>
    </row>
    <row r="1204" spans="1:13" ht="64.150000000000006" hidden="1" customHeight="1">
      <c r="A1204" s="74"/>
      <c r="B1204" s="64"/>
      <c r="C1204" s="64"/>
      <c r="E1204" s="64" t="s">
        <v>336</v>
      </c>
      <c r="F1204" s="71"/>
      <c r="G1204" s="72"/>
      <c r="H1204" s="72"/>
      <c r="I1204" s="73"/>
      <c r="J1204" s="73"/>
      <c r="K1204" s="72"/>
    </row>
    <row r="1205" spans="1:13" ht="64.150000000000006" hidden="1" customHeight="1">
      <c r="A1205" s="74"/>
      <c r="B1205" s="64"/>
      <c r="C1205" s="64"/>
      <c r="E1205" s="64" t="s">
        <v>338</v>
      </c>
      <c r="F1205" s="71"/>
      <c r="G1205" s="72"/>
      <c r="H1205" s="72"/>
      <c r="I1205" s="73"/>
      <c r="J1205" s="73"/>
      <c r="K1205" s="72"/>
    </row>
    <row r="1206" spans="1:13" ht="63.75" hidden="1" customHeight="1">
      <c r="A1206" s="74"/>
      <c r="B1206" s="64"/>
      <c r="C1206" s="64"/>
      <c r="G1206" s="67"/>
      <c r="H1206" s="67"/>
      <c r="I1206" s="68"/>
      <c r="J1206" s="68"/>
      <c r="K1206" s="67"/>
    </row>
    <row r="1207" spans="1:13" ht="63.75" hidden="1" customHeight="1">
      <c r="A1207" s="81">
        <v>1209</v>
      </c>
      <c r="B1207" s="70" t="s">
        <v>97</v>
      </c>
      <c r="C1207" s="86" t="s">
        <v>251</v>
      </c>
      <c r="D1207" s="65" t="s">
        <v>252</v>
      </c>
      <c r="E1207" s="64"/>
      <c r="G1207" s="67"/>
      <c r="H1207" s="67"/>
      <c r="I1207" s="68"/>
      <c r="J1207" s="68"/>
      <c r="K1207" s="67"/>
    </row>
    <row r="1208" spans="1:13" ht="63.75" hidden="1" customHeight="1">
      <c r="A1208" s="74"/>
      <c r="B1208" s="75" t="s">
        <v>99</v>
      </c>
      <c r="C1208" s="64"/>
      <c r="D1208" s="76" t="s">
        <v>100</v>
      </c>
      <c r="E1208" s="77" t="s">
        <v>335</v>
      </c>
      <c r="F1208" s="78">
        <v>0</v>
      </c>
      <c r="G1208" s="79">
        <v>0</v>
      </c>
      <c r="H1208" s="79">
        <v>0</v>
      </c>
      <c r="I1208" s="80">
        <v>0</v>
      </c>
      <c r="J1208" s="80">
        <v>0</v>
      </c>
      <c r="K1208" s="79">
        <v>0</v>
      </c>
    </row>
    <row r="1209" spans="1:13" ht="63.75" hidden="1" customHeight="1">
      <c r="A1209" s="74"/>
      <c r="B1209" s="75"/>
      <c r="C1209" s="64"/>
      <c r="E1209" s="77" t="s">
        <v>336</v>
      </c>
      <c r="F1209" s="78"/>
      <c r="G1209" s="79"/>
      <c r="H1209" s="79"/>
      <c r="I1209" s="80"/>
      <c r="J1209" s="80"/>
      <c r="K1209" s="79"/>
    </row>
    <row r="1210" spans="1:13" ht="64.150000000000006" hidden="1" customHeight="1">
      <c r="A1210" s="74"/>
      <c r="B1210" s="64"/>
      <c r="C1210" s="64"/>
      <c r="E1210" s="77" t="s">
        <v>338</v>
      </c>
      <c r="F1210" s="71"/>
      <c r="G1210" s="72"/>
      <c r="H1210" s="72"/>
      <c r="I1210" s="73"/>
      <c r="J1210" s="73"/>
      <c r="K1210" s="72"/>
    </row>
    <row r="1211" spans="1:13" ht="63.75" hidden="1" customHeight="1">
      <c r="A1211" s="74"/>
      <c r="B1211" s="64"/>
      <c r="C1211" s="64"/>
      <c r="G1211" s="67"/>
      <c r="H1211" s="67"/>
      <c r="I1211" s="68"/>
      <c r="J1211" s="68"/>
      <c r="K1211" s="67"/>
    </row>
    <row r="1212" spans="1:13" ht="63.75" hidden="1" customHeight="1">
      <c r="A1212" s="74"/>
      <c r="B1212" s="75" t="s">
        <v>101</v>
      </c>
      <c r="C1212" s="64"/>
      <c r="D1212" s="76" t="s">
        <v>102</v>
      </c>
      <c r="E1212" s="77" t="s">
        <v>335</v>
      </c>
      <c r="F1212" s="78">
        <v>0</v>
      </c>
      <c r="G1212" s="79">
        <v>0</v>
      </c>
      <c r="H1212" s="79">
        <v>0</v>
      </c>
      <c r="I1212" s="80">
        <v>0</v>
      </c>
      <c r="J1212" s="80">
        <v>0</v>
      </c>
      <c r="K1212" s="79">
        <v>0</v>
      </c>
    </row>
    <row r="1213" spans="1:13" ht="64.150000000000006" hidden="1" customHeight="1">
      <c r="A1213" s="74"/>
      <c r="B1213" s="75"/>
      <c r="C1213" s="64"/>
      <c r="E1213" s="77" t="s">
        <v>336</v>
      </c>
      <c r="F1213" s="78"/>
      <c r="G1213" s="79"/>
      <c r="H1213" s="79"/>
      <c r="I1213" s="80"/>
      <c r="J1213" s="80"/>
      <c r="K1213" s="79"/>
    </row>
    <row r="1214" spans="1:13" ht="63.75" hidden="1" customHeight="1">
      <c r="A1214" s="74"/>
      <c r="B1214" s="64"/>
      <c r="C1214" s="64"/>
      <c r="E1214" s="77" t="s">
        <v>338</v>
      </c>
      <c r="F1214" s="71"/>
      <c r="G1214" s="72"/>
      <c r="H1214" s="72"/>
      <c r="I1214" s="73"/>
      <c r="J1214" s="73"/>
      <c r="K1214" s="72"/>
    </row>
    <row r="1215" spans="1:13" ht="64.150000000000006" hidden="1" customHeight="1">
      <c r="A1215" s="74"/>
      <c r="B1215" s="64"/>
      <c r="C1215" s="64"/>
      <c r="G1215" s="67"/>
      <c r="H1215" s="67"/>
      <c r="I1215" s="68"/>
      <c r="J1215" s="68"/>
      <c r="K1215" s="67"/>
    </row>
    <row r="1216" spans="1:13" ht="64.150000000000006" hidden="1" customHeight="1">
      <c r="A1216" s="74"/>
      <c r="B1216" s="75" t="s">
        <v>110</v>
      </c>
      <c r="C1216" s="64"/>
      <c r="D1216" s="76" t="s">
        <v>111</v>
      </c>
      <c r="E1216" s="77" t="s">
        <v>335</v>
      </c>
      <c r="F1216" s="78">
        <v>0</v>
      </c>
      <c r="G1216" s="79">
        <v>0</v>
      </c>
      <c r="H1216" s="79">
        <v>0</v>
      </c>
      <c r="I1216" s="80">
        <v>0</v>
      </c>
      <c r="J1216" s="80">
        <v>0</v>
      </c>
      <c r="K1216" s="79">
        <v>0</v>
      </c>
    </row>
    <row r="1217" spans="1:11" ht="63.75" hidden="1" customHeight="1">
      <c r="A1217" s="74"/>
      <c r="B1217" s="75"/>
      <c r="C1217" s="64"/>
      <c r="E1217" s="77" t="s">
        <v>336</v>
      </c>
      <c r="F1217" s="78"/>
      <c r="G1217" s="79"/>
      <c r="H1217" s="79"/>
      <c r="I1217" s="80"/>
      <c r="J1217" s="80"/>
      <c r="K1217" s="79"/>
    </row>
    <row r="1218" spans="1:11" ht="63.75" hidden="1" customHeight="1">
      <c r="A1218" s="74"/>
      <c r="B1218" s="64"/>
      <c r="C1218" s="64"/>
      <c r="E1218" s="77" t="s">
        <v>338</v>
      </c>
      <c r="F1218" s="71"/>
      <c r="G1218" s="72"/>
      <c r="H1218" s="72"/>
      <c r="I1218" s="73"/>
      <c r="J1218" s="73"/>
      <c r="K1218" s="72"/>
    </row>
    <row r="1219" spans="1:11" ht="63.75" hidden="1" customHeight="1">
      <c r="A1219" s="74"/>
      <c r="B1219" s="64"/>
      <c r="C1219" s="64"/>
      <c r="F1219" s="71"/>
      <c r="G1219" s="72"/>
      <c r="H1219" s="72"/>
      <c r="I1219" s="73"/>
      <c r="J1219" s="73"/>
      <c r="K1219" s="72"/>
    </row>
    <row r="1220" spans="1:11" ht="63.75" hidden="1" customHeight="1">
      <c r="A1220" s="74"/>
      <c r="B1220" s="98" t="s">
        <v>103</v>
      </c>
      <c r="C1220" s="86" t="s">
        <v>251</v>
      </c>
      <c r="D1220" s="65" t="s">
        <v>252</v>
      </c>
      <c r="E1220" s="64" t="s">
        <v>335</v>
      </c>
      <c r="F1220" s="135">
        <f t="shared" ref="F1220:K1220" si="107">+F1208+F1212+F1216</f>
        <v>0</v>
      </c>
      <c r="G1220" s="136">
        <f t="shared" si="107"/>
        <v>0</v>
      </c>
      <c r="H1220" s="136">
        <f t="shared" si="107"/>
        <v>0</v>
      </c>
      <c r="I1220" s="137">
        <f t="shared" si="107"/>
        <v>0</v>
      </c>
      <c r="J1220" s="137">
        <f t="shared" si="107"/>
        <v>0</v>
      </c>
      <c r="K1220" s="136">
        <f t="shared" si="107"/>
        <v>0</v>
      </c>
    </row>
    <row r="1221" spans="1:11" ht="63.75" hidden="1" customHeight="1">
      <c r="A1221" s="74"/>
      <c r="B1221" s="98"/>
      <c r="C1221" s="86"/>
      <c r="D1221" s="65"/>
      <c r="E1221" s="64" t="s">
        <v>336</v>
      </c>
      <c r="F1221" s="135"/>
      <c r="G1221" s="136"/>
      <c r="H1221" s="136"/>
      <c r="I1221" s="137"/>
      <c r="J1221" s="137"/>
      <c r="K1221" s="136"/>
    </row>
    <row r="1222" spans="1:11" ht="63.75" hidden="1" customHeight="1">
      <c r="A1222" s="74"/>
      <c r="B1222" s="64"/>
      <c r="C1222" s="64"/>
      <c r="E1222" s="64" t="s">
        <v>338</v>
      </c>
      <c r="F1222" s="71"/>
      <c r="G1222" s="72"/>
      <c r="H1222" s="72"/>
      <c r="I1222" s="73"/>
      <c r="J1222" s="73"/>
      <c r="K1222" s="72"/>
    </row>
    <row r="1223" spans="1:11" ht="64.150000000000006" hidden="1" customHeight="1">
      <c r="A1223" s="74"/>
      <c r="B1223" s="64"/>
      <c r="C1223" s="64"/>
      <c r="F1223" s="71"/>
      <c r="G1223" s="72"/>
      <c r="H1223" s="72"/>
      <c r="I1223" s="73"/>
      <c r="J1223" s="73"/>
      <c r="K1223" s="72"/>
    </row>
    <row r="1224" spans="1:11" ht="197.25" hidden="1" customHeight="1">
      <c r="A1224" s="81">
        <v>1210</v>
      </c>
      <c r="B1224" s="70" t="s">
        <v>97</v>
      </c>
      <c r="C1224" s="86" t="s">
        <v>132</v>
      </c>
      <c r="D1224" s="65" t="s">
        <v>364</v>
      </c>
      <c r="E1224" s="64"/>
      <c r="F1224" s="65"/>
      <c r="G1224" s="72"/>
      <c r="H1224" s="72"/>
      <c r="I1224" s="73"/>
      <c r="J1224" s="73"/>
      <c r="K1224" s="72"/>
    </row>
    <row r="1225" spans="1:11" ht="64.150000000000006" hidden="1" customHeight="1">
      <c r="A1225" s="74"/>
      <c r="B1225" s="75" t="s">
        <v>99</v>
      </c>
      <c r="C1225" s="64"/>
      <c r="D1225" s="76" t="s">
        <v>100</v>
      </c>
      <c r="E1225" s="77" t="s">
        <v>335</v>
      </c>
      <c r="F1225" s="78">
        <v>0</v>
      </c>
      <c r="G1225" s="79">
        <v>0</v>
      </c>
      <c r="H1225" s="79">
        <v>200000</v>
      </c>
      <c r="I1225" s="80">
        <v>0</v>
      </c>
      <c r="J1225" s="80">
        <v>0</v>
      </c>
      <c r="K1225" s="79">
        <f>H1225+I1225-J1225</f>
        <v>200000</v>
      </c>
    </row>
    <row r="1226" spans="1:11" ht="64.150000000000006" hidden="1" customHeight="1">
      <c r="A1226" s="74"/>
      <c r="B1226" s="75"/>
      <c r="C1226" s="64"/>
      <c r="E1226" s="77" t="s">
        <v>336</v>
      </c>
      <c r="F1226" s="78"/>
      <c r="G1226" s="79">
        <v>342237.7</v>
      </c>
      <c r="H1226" s="79">
        <v>61475.39</v>
      </c>
      <c r="I1226" s="80">
        <v>0</v>
      </c>
      <c r="J1226" s="80">
        <v>0</v>
      </c>
      <c r="K1226" s="79">
        <f>H1226+I1226-J1226</f>
        <v>61475.39</v>
      </c>
    </row>
    <row r="1227" spans="1:11" ht="64.150000000000006" hidden="1" customHeight="1">
      <c r="A1227" s="74"/>
      <c r="B1227" s="64"/>
      <c r="C1227" s="64"/>
      <c r="E1227" s="77" t="s">
        <v>338</v>
      </c>
      <c r="F1227" s="71"/>
      <c r="G1227" s="72">
        <v>342237.7</v>
      </c>
      <c r="H1227" s="72">
        <v>261475.39</v>
      </c>
      <c r="I1227" s="80">
        <v>0</v>
      </c>
      <c r="J1227" s="80">
        <v>0</v>
      </c>
      <c r="K1227" s="79">
        <f>H1227+I1227-J1227</f>
        <v>261475.39</v>
      </c>
    </row>
    <row r="1228" spans="1:11" ht="64.150000000000006" hidden="1" customHeight="1">
      <c r="A1228" s="74"/>
      <c r="B1228" s="64"/>
      <c r="C1228" s="64"/>
      <c r="G1228" s="67"/>
      <c r="H1228" s="67"/>
      <c r="I1228" s="68"/>
      <c r="J1228" s="68"/>
      <c r="K1228" s="67"/>
    </row>
    <row r="1229" spans="1:11" ht="64.150000000000006" hidden="1" customHeight="1">
      <c r="A1229" s="74"/>
      <c r="B1229" s="75" t="s">
        <v>101</v>
      </c>
      <c r="C1229" s="64"/>
      <c r="D1229" s="76" t="s">
        <v>102</v>
      </c>
      <c r="E1229" s="77" t="s">
        <v>335</v>
      </c>
      <c r="F1229" s="78">
        <v>0</v>
      </c>
      <c r="G1229" s="79">
        <v>0</v>
      </c>
      <c r="H1229" s="79">
        <v>0</v>
      </c>
      <c r="I1229" s="80">
        <v>0</v>
      </c>
      <c r="J1229" s="80">
        <v>0</v>
      </c>
      <c r="K1229" s="79">
        <v>0</v>
      </c>
    </row>
    <row r="1230" spans="1:11" ht="64.150000000000006" hidden="1" customHeight="1">
      <c r="A1230" s="74"/>
      <c r="B1230" s="64"/>
      <c r="C1230" s="64"/>
      <c r="E1230" s="77" t="s">
        <v>336</v>
      </c>
      <c r="F1230" s="71"/>
      <c r="G1230" s="72"/>
      <c r="H1230" s="72"/>
      <c r="I1230" s="73"/>
      <c r="J1230" s="73"/>
      <c r="K1230" s="72"/>
    </row>
    <row r="1231" spans="1:11" ht="64.150000000000006" hidden="1" customHeight="1">
      <c r="A1231" s="74"/>
      <c r="B1231" s="64"/>
      <c r="C1231" s="64"/>
      <c r="E1231" s="77" t="s">
        <v>338</v>
      </c>
      <c r="F1231" s="71"/>
      <c r="G1231" s="72"/>
      <c r="H1231" s="72"/>
      <c r="I1231" s="73"/>
      <c r="J1231" s="73"/>
      <c r="K1231" s="72"/>
    </row>
    <row r="1232" spans="1:11" ht="64.150000000000006" hidden="1" customHeight="1">
      <c r="A1232" s="74"/>
      <c r="B1232" s="64"/>
      <c r="C1232" s="64"/>
      <c r="G1232" s="67"/>
      <c r="H1232" s="67"/>
      <c r="I1232" s="68"/>
      <c r="J1232" s="68"/>
      <c r="K1232" s="67"/>
    </row>
    <row r="1233" spans="1:11" ht="64.150000000000006" hidden="1" customHeight="1">
      <c r="A1233" s="74"/>
      <c r="B1233" s="75" t="s">
        <v>110</v>
      </c>
      <c r="C1233" s="64"/>
      <c r="D1233" s="76" t="s">
        <v>111</v>
      </c>
      <c r="E1233" s="77" t="s">
        <v>335</v>
      </c>
      <c r="F1233" s="78">
        <v>0</v>
      </c>
      <c r="G1233" s="79">
        <v>0</v>
      </c>
      <c r="H1233" s="79">
        <v>0</v>
      </c>
      <c r="I1233" s="80">
        <v>0</v>
      </c>
      <c r="J1233" s="80">
        <v>0</v>
      </c>
      <c r="K1233" s="79">
        <v>0</v>
      </c>
    </row>
    <row r="1234" spans="1:11" ht="64.150000000000006" hidden="1" customHeight="1">
      <c r="A1234" s="74"/>
      <c r="B1234" s="75"/>
      <c r="C1234" s="64"/>
      <c r="E1234" s="77" t="s">
        <v>336</v>
      </c>
      <c r="F1234" s="78"/>
      <c r="G1234" s="79"/>
      <c r="H1234" s="79"/>
      <c r="I1234" s="80"/>
      <c r="J1234" s="80"/>
      <c r="K1234" s="79"/>
    </row>
    <row r="1235" spans="1:11" ht="64.150000000000006" hidden="1" customHeight="1">
      <c r="A1235" s="74"/>
      <c r="B1235" s="64"/>
      <c r="C1235" s="64"/>
      <c r="E1235" s="77" t="s">
        <v>338</v>
      </c>
      <c r="F1235" s="71"/>
      <c r="G1235" s="72"/>
      <c r="H1235" s="72"/>
      <c r="I1235" s="73"/>
      <c r="J1235" s="73"/>
      <c r="K1235" s="72"/>
    </row>
    <row r="1236" spans="1:11" ht="64.150000000000006" hidden="1" customHeight="1">
      <c r="A1236" s="74"/>
      <c r="B1236" s="64"/>
      <c r="C1236" s="64"/>
      <c r="F1236" s="71"/>
      <c r="G1236" s="72"/>
      <c r="H1236" s="72"/>
      <c r="I1236" s="73"/>
      <c r="J1236" s="73"/>
      <c r="K1236" s="72"/>
    </row>
    <row r="1237" spans="1:11" ht="133.15" hidden="1" customHeight="1">
      <c r="A1237" s="74"/>
      <c r="B1237" s="98" t="s">
        <v>103</v>
      </c>
      <c r="C1237" s="86" t="s">
        <v>132</v>
      </c>
      <c r="D1237" s="65" t="s">
        <v>253</v>
      </c>
      <c r="E1237" s="77" t="s">
        <v>335</v>
      </c>
      <c r="F1237" s="135">
        <f t="shared" ref="F1237:K1237" si="108">+F1225+F1229+F1233</f>
        <v>0</v>
      </c>
      <c r="G1237" s="136">
        <f t="shared" si="108"/>
        <v>0</v>
      </c>
      <c r="H1237" s="136">
        <f t="shared" si="108"/>
        <v>200000</v>
      </c>
      <c r="I1237" s="137">
        <f t="shared" si="108"/>
        <v>0</v>
      </c>
      <c r="J1237" s="137">
        <f t="shared" si="108"/>
        <v>0</v>
      </c>
      <c r="K1237" s="136">
        <f t="shared" si="108"/>
        <v>200000</v>
      </c>
    </row>
    <row r="1238" spans="1:11" ht="64.150000000000006" hidden="1" customHeight="1">
      <c r="A1238" s="74"/>
      <c r="B1238" s="98"/>
      <c r="C1238" s="86"/>
      <c r="D1238" s="65"/>
      <c r="E1238" s="77" t="s">
        <v>336</v>
      </c>
      <c r="F1238" s="135"/>
      <c r="G1238" s="136">
        <f t="shared" ref="G1238:J1239" si="109">+G1226+G1230+G1234</f>
        <v>342237.7</v>
      </c>
      <c r="H1238" s="136">
        <f t="shared" si="109"/>
        <v>61475.39</v>
      </c>
      <c r="I1238" s="137">
        <f t="shared" si="109"/>
        <v>0</v>
      </c>
      <c r="J1238" s="137">
        <f t="shared" si="109"/>
        <v>0</v>
      </c>
      <c r="K1238" s="136">
        <f>+K1226+K1230+K1234</f>
        <v>61475.39</v>
      </c>
    </row>
    <row r="1239" spans="1:11" ht="64.150000000000006" hidden="1" customHeight="1">
      <c r="A1239" s="74"/>
      <c r="B1239" s="64"/>
      <c r="C1239" s="64"/>
      <c r="E1239" s="77" t="s">
        <v>338</v>
      </c>
      <c r="F1239" s="71"/>
      <c r="G1239" s="136">
        <f t="shared" si="109"/>
        <v>342237.7</v>
      </c>
      <c r="H1239" s="136">
        <f t="shared" si="109"/>
        <v>261475.39</v>
      </c>
      <c r="I1239" s="137">
        <f t="shared" si="109"/>
        <v>0</v>
      </c>
      <c r="J1239" s="137">
        <f>+J1227+J1231+J1235</f>
        <v>0</v>
      </c>
      <c r="K1239" s="136">
        <f>+K1227+K1231+K1235</f>
        <v>261475.39</v>
      </c>
    </row>
    <row r="1240" spans="1:11" ht="64.150000000000006" hidden="1" customHeight="1">
      <c r="A1240" s="74"/>
      <c r="B1240" s="64"/>
      <c r="C1240" s="64"/>
      <c r="F1240" s="71"/>
      <c r="G1240" s="72"/>
      <c r="H1240" s="72"/>
      <c r="I1240" s="73"/>
      <c r="J1240" s="73"/>
      <c r="K1240" s="72"/>
    </row>
    <row r="1241" spans="1:11" ht="64.150000000000006" hidden="1" customHeight="1">
      <c r="A1241" s="422"/>
      <c r="B1241" s="423"/>
      <c r="C1241" s="106"/>
      <c r="D1241" s="107"/>
      <c r="E1241" s="108"/>
      <c r="F1241" s="134"/>
      <c r="G1241" s="94"/>
      <c r="H1241" s="94"/>
      <c r="I1241" s="95"/>
      <c r="J1241" s="95"/>
      <c r="K1241" s="94"/>
    </row>
    <row r="1242" spans="1:11" ht="73.150000000000006" hidden="1" customHeight="1">
      <c r="A1242" s="411" t="s">
        <v>254</v>
      </c>
      <c r="B1242" s="412"/>
      <c r="C1242" s="412"/>
      <c r="D1242" s="115" t="s">
        <v>240</v>
      </c>
      <c r="E1242" s="64" t="s">
        <v>335</v>
      </c>
      <c r="F1242" s="82">
        <f t="shared" ref="F1242:K1242" si="110">+F1237+F1220+F1203+F1186+F1169+F1151+F1134+F1117+F1100+F1079</f>
        <v>0</v>
      </c>
      <c r="G1242" s="83">
        <f t="shared" si="110"/>
        <v>0</v>
      </c>
      <c r="H1242" s="83">
        <f t="shared" si="110"/>
        <v>200000</v>
      </c>
      <c r="I1242" s="84">
        <f t="shared" si="110"/>
        <v>0</v>
      </c>
      <c r="J1242" s="84">
        <f t="shared" si="110"/>
        <v>0</v>
      </c>
      <c r="K1242" s="83">
        <f t="shared" si="110"/>
        <v>200000</v>
      </c>
    </row>
    <row r="1243" spans="1:11" ht="73.150000000000006" hidden="1" customHeight="1">
      <c r="A1243" s="113"/>
      <c r="B1243" s="114"/>
      <c r="C1243" s="114"/>
      <c r="D1243" s="115"/>
      <c r="E1243" s="64" t="s">
        <v>336</v>
      </c>
      <c r="F1243" s="82"/>
      <c r="G1243" s="83">
        <f>+G1238+G1221+G1204+G1187+G1170+G1152+G1135+G1118+G1101+G1080</f>
        <v>342237.7</v>
      </c>
      <c r="H1243" s="83">
        <f t="shared" ref="H1243:K1244" si="111">+H1238+H1221+H1204+H1187+H1170+H1152+H1135+H1118+H1101+H1080</f>
        <v>61475.39</v>
      </c>
      <c r="I1243" s="84">
        <f t="shared" si="111"/>
        <v>0</v>
      </c>
      <c r="J1243" s="84">
        <f t="shared" si="111"/>
        <v>0</v>
      </c>
      <c r="K1243" s="83">
        <f t="shared" si="111"/>
        <v>61475.39</v>
      </c>
    </row>
    <row r="1244" spans="1:11" ht="60" hidden="1" customHeight="1">
      <c r="A1244" s="117"/>
      <c r="B1244" s="86"/>
      <c r="C1244" s="64"/>
      <c r="D1244" s="65"/>
      <c r="E1244" s="64" t="s">
        <v>338</v>
      </c>
      <c r="F1244" s="118"/>
      <c r="G1244" s="83">
        <f>+G1239+G1222+G1205+G1188+G1171+G1153+G1136+G1119+G1102+G1081</f>
        <v>342237.7</v>
      </c>
      <c r="H1244" s="83">
        <f t="shared" si="111"/>
        <v>261475.39</v>
      </c>
      <c r="I1244" s="84">
        <f t="shared" si="111"/>
        <v>0</v>
      </c>
      <c r="J1244" s="84">
        <f t="shared" si="111"/>
        <v>0</v>
      </c>
      <c r="K1244" s="83">
        <f t="shared" si="111"/>
        <v>261475.39</v>
      </c>
    </row>
    <row r="1245" spans="1:11" ht="136.15" hidden="1" customHeight="1">
      <c r="A1245" s="100"/>
      <c r="B1245" s="90"/>
      <c r="C1245" s="90"/>
      <c r="D1245" s="89"/>
      <c r="E1245" s="90"/>
      <c r="F1245" s="91"/>
      <c r="G1245" s="92"/>
      <c r="H1245" s="92"/>
      <c r="I1245" s="93"/>
      <c r="J1245" s="93"/>
      <c r="K1245" s="92"/>
    </row>
    <row r="1246" spans="1:11" ht="136.15" hidden="1" customHeight="1">
      <c r="A1246" s="74"/>
      <c r="B1246" s="64"/>
      <c r="C1246" s="64"/>
      <c r="G1246" s="67"/>
      <c r="H1246" s="67"/>
      <c r="I1246" s="68"/>
      <c r="J1246" s="68"/>
      <c r="K1246" s="67"/>
    </row>
    <row r="1247" spans="1:11" ht="136.15" hidden="1" customHeight="1" thickBot="1">
      <c r="A1247" s="414" t="s">
        <v>93</v>
      </c>
      <c r="B1247" s="415"/>
      <c r="C1247" s="142" t="s">
        <v>255</v>
      </c>
      <c r="D1247" s="122" t="s">
        <v>256</v>
      </c>
      <c r="E1247" s="60"/>
      <c r="F1247" s="123"/>
      <c r="G1247" s="124"/>
      <c r="H1247" s="124"/>
      <c r="I1247" s="125"/>
      <c r="J1247" s="125"/>
      <c r="K1247" s="124"/>
    </row>
    <row r="1248" spans="1:11" ht="136.15" hidden="1" customHeight="1" thickTop="1">
      <c r="A1248" s="74"/>
      <c r="B1248" s="64"/>
      <c r="C1248" s="64"/>
      <c r="G1248" s="67"/>
      <c r="H1248" s="67"/>
      <c r="I1248" s="68"/>
      <c r="J1248" s="68"/>
      <c r="K1248" s="67"/>
    </row>
    <row r="1249" spans="1:11" ht="136.15" hidden="1" customHeight="1">
      <c r="A1249" s="81">
        <v>1301</v>
      </c>
      <c r="B1249" s="70" t="s">
        <v>97</v>
      </c>
      <c r="C1249" s="86" t="s">
        <v>94</v>
      </c>
      <c r="D1249" s="65" t="s">
        <v>257</v>
      </c>
      <c r="E1249" s="64"/>
      <c r="F1249" s="82"/>
      <c r="G1249" s="83"/>
      <c r="H1249" s="83"/>
      <c r="I1249" s="84"/>
      <c r="J1249" s="84"/>
      <c r="K1249" s="83"/>
    </row>
    <row r="1250" spans="1:11" ht="136.15" hidden="1" customHeight="1">
      <c r="A1250" s="74"/>
      <c r="B1250" s="75" t="s">
        <v>99</v>
      </c>
      <c r="C1250" s="64"/>
      <c r="D1250" s="51" t="s">
        <v>100</v>
      </c>
      <c r="E1250" s="52"/>
      <c r="F1250" s="150">
        <v>0</v>
      </c>
      <c r="G1250" s="79">
        <v>0</v>
      </c>
      <c r="H1250" s="79">
        <v>0</v>
      </c>
      <c r="I1250" s="80">
        <v>0</v>
      </c>
      <c r="J1250" s="80">
        <v>0</v>
      </c>
      <c r="K1250" s="79">
        <v>0</v>
      </c>
    </row>
    <row r="1251" spans="1:11" ht="136.15" hidden="1" customHeight="1">
      <c r="A1251" s="74"/>
      <c r="B1251" s="75"/>
      <c r="C1251" s="64"/>
      <c r="D1251" s="51"/>
      <c r="E1251" s="52"/>
      <c r="F1251" s="150"/>
      <c r="G1251" s="79"/>
      <c r="H1251" s="79"/>
      <c r="I1251" s="80"/>
      <c r="J1251" s="80"/>
      <c r="K1251" s="79"/>
    </row>
    <row r="1252" spans="1:11" ht="136.15" hidden="1" customHeight="1">
      <c r="A1252" s="74"/>
      <c r="B1252" s="75"/>
      <c r="C1252" s="64"/>
      <c r="D1252" s="51"/>
      <c r="E1252" s="52"/>
      <c r="F1252" s="150"/>
      <c r="G1252" s="79"/>
      <c r="H1252" s="79"/>
      <c r="I1252" s="80"/>
      <c r="J1252" s="80"/>
      <c r="K1252" s="79"/>
    </row>
    <row r="1253" spans="1:11" ht="136.15" hidden="1" customHeight="1">
      <c r="A1253" s="74"/>
      <c r="B1253" s="64"/>
      <c r="C1253" s="64"/>
      <c r="D1253" s="51"/>
      <c r="E1253" s="52"/>
      <c r="F1253" s="151"/>
      <c r="G1253" s="72"/>
      <c r="H1253" s="72"/>
      <c r="I1253" s="73"/>
      <c r="J1253" s="73"/>
      <c r="K1253" s="72"/>
    </row>
    <row r="1254" spans="1:11" ht="136.15" hidden="1" customHeight="1">
      <c r="A1254" s="74"/>
      <c r="B1254" s="64"/>
      <c r="C1254" s="64"/>
      <c r="D1254" s="51"/>
      <c r="E1254" s="52"/>
      <c r="F1254" s="53"/>
      <c r="G1254" s="67"/>
      <c r="H1254" s="67"/>
      <c r="I1254" s="68"/>
      <c r="J1254" s="68"/>
      <c r="K1254" s="67"/>
    </row>
    <row r="1255" spans="1:11" ht="136.15" hidden="1" customHeight="1">
      <c r="A1255" s="74"/>
      <c r="B1255" s="98" t="s">
        <v>103</v>
      </c>
      <c r="C1255" s="86" t="s">
        <v>94</v>
      </c>
      <c r="D1255" s="85" t="s">
        <v>257</v>
      </c>
      <c r="E1255" s="152"/>
      <c r="F1255" s="153">
        <f t="shared" ref="F1255:K1255" si="112">F1250</f>
        <v>0</v>
      </c>
      <c r="G1255" s="136">
        <f t="shared" si="112"/>
        <v>0</v>
      </c>
      <c r="H1255" s="136">
        <f t="shared" si="112"/>
        <v>0</v>
      </c>
      <c r="I1255" s="137">
        <f t="shared" si="112"/>
        <v>0</v>
      </c>
      <c r="J1255" s="137">
        <f t="shared" si="112"/>
        <v>0</v>
      </c>
      <c r="K1255" s="136">
        <f t="shared" si="112"/>
        <v>0</v>
      </c>
    </row>
    <row r="1256" spans="1:11" ht="136.15" hidden="1" customHeight="1">
      <c r="A1256" s="74"/>
      <c r="B1256" s="98"/>
      <c r="C1256" s="86"/>
      <c r="D1256" s="85"/>
      <c r="E1256" s="152"/>
      <c r="F1256" s="153"/>
      <c r="G1256" s="136"/>
      <c r="H1256" s="136"/>
      <c r="I1256" s="137"/>
      <c r="J1256" s="137"/>
      <c r="K1256" s="136"/>
    </row>
    <row r="1257" spans="1:11" ht="136.15" hidden="1" customHeight="1">
      <c r="A1257" s="74"/>
      <c r="B1257" s="98"/>
      <c r="C1257" s="86"/>
      <c r="D1257" s="85"/>
      <c r="E1257" s="152"/>
      <c r="F1257" s="153"/>
      <c r="G1257" s="136"/>
      <c r="H1257" s="136"/>
      <c r="I1257" s="137"/>
      <c r="J1257" s="137"/>
      <c r="K1257" s="136"/>
    </row>
    <row r="1258" spans="1:11" ht="136.15" hidden="1" customHeight="1">
      <c r="A1258" s="74"/>
      <c r="B1258" s="64"/>
      <c r="C1258" s="64"/>
      <c r="D1258" s="51"/>
      <c r="E1258" s="52"/>
      <c r="F1258" s="151"/>
      <c r="G1258" s="72"/>
      <c r="H1258" s="72"/>
      <c r="I1258" s="73"/>
      <c r="J1258" s="73"/>
      <c r="K1258" s="72"/>
    </row>
    <row r="1259" spans="1:11" ht="136.15" hidden="1" customHeight="1">
      <c r="A1259" s="74"/>
      <c r="B1259" s="64"/>
      <c r="C1259" s="64"/>
      <c r="D1259" s="85"/>
      <c r="E1259" s="152"/>
      <c r="F1259" s="53"/>
      <c r="G1259" s="67"/>
      <c r="H1259" s="67"/>
      <c r="I1259" s="68"/>
      <c r="J1259" s="68"/>
      <c r="K1259" s="67"/>
    </row>
    <row r="1260" spans="1:11" ht="136.15" hidden="1" customHeight="1">
      <c r="A1260" s="81">
        <v>1302</v>
      </c>
      <c r="B1260" s="70" t="s">
        <v>97</v>
      </c>
      <c r="C1260" s="86" t="s">
        <v>105</v>
      </c>
      <c r="D1260" s="85" t="s">
        <v>258</v>
      </c>
      <c r="E1260" s="152"/>
      <c r="F1260" s="154"/>
      <c r="G1260" s="83"/>
      <c r="H1260" s="83"/>
      <c r="I1260" s="84"/>
      <c r="J1260" s="84"/>
      <c r="K1260" s="83"/>
    </row>
    <row r="1261" spans="1:11" ht="136.15" hidden="1" customHeight="1">
      <c r="A1261" s="74"/>
      <c r="B1261" s="75" t="s">
        <v>99</v>
      </c>
      <c r="C1261" s="64"/>
      <c r="D1261" s="51" t="s">
        <v>100</v>
      </c>
      <c r="E1261" s="52"/>
      <c r="F1261" s="150">
        <v>0</v>
      </c>
      <c r="G1261" s="79">
        <v>0</v>
      </c>
      <c r="H1261" s="79">
        <v>0</v>
      </c>
      <c r="I1261" s="80">
        <v>0</v>
      </c>
      <c r="J1261" s="80">
        <v>0</v>
      </c>
      <c r="K1261" s="79">
        <v>0</v>
      </c>
    </row>
    <row r="1262" spans="1:11" ht="136.15" hidden="1" customHeight="1">
      <c r="A1262" s="74"/>
      <c r="B1262" s="75"/>
      <c r="C1262" s="64"/>
      <c r="D1262" s="51"/>
      <c r="E1262" s="52"/>
      <c r="F1262" s="150"/>
      <c r="G1262" s="79"/>
      <c r="H1262" s="79"/>
      <c r="I1262" s="80"/>
      <c r="J1262" s="80"/>
      <c r="K1262" s="79"/>
    </row>
    <row r="1263" spans="1:11" ht="136.15" hidden="1" customHeight="1">
      <c r="A1263" s="74"/>
      <c r="B1263" s="64"/>
      <c r="C1263" s="64"/>
      <c r="D1263" s="51"/>
      <c r="E1263" s="52"/>
      <c r="F1263" s="151"/>
      <c r="G1263" s="72"/>
      <c r="H1263" s="72"/>
      <c r="I1263" s="73"/>
      <c r="J1263" s="73"/>
      <c r="K1263" s="72"/>
    </row>
    <row r="1264" spans="1:11" ht="136.15" hidden="1" customHeight="1">
      <c r="A1264" s="74"/>
      <c r="B1264" s="64"/>
      <c r="C1264" s="64"/>
      <c r="D1264" s="51"/>
      <c r="E1264" s="52"/>
      <c r="F1264" s="151"/>
      <c r="G1264" s="72"/>
      <c r="H1264" s="72"/>
      <c r="I1264" s="73"/>
      <c r="J1264" s="73"/>
      <c r="K1264" s="72"/>
    </row>
    <row r="1265" spans="1:11" ht="136.15" hidden="1" customHeight="1">
      <c r="A1265" s="74"/>
      <c r="B1265" s="98" t="s">
        <v>103</v>
      </c>
      <c r="C1265" s="86" t="s">
        <v>105</v>
      </c>
      <c r="D1265" s="85" t="s">
        <v>258</v>
      </c>
      <c r="E1265" s="152"/>
      <c r="F1265" s="153">
        <f t="shared" ref="F1265:K1265" si="113">F1261</f>
        <v>0</v>
      </c>
      <c r="G1265" s="136">
        <f t="shared" si="113"/>
        <v>0</v>
      </c>
      <c r="H1265" s="136">
        <f t="shared" si="113"/>
        <v>0</v>
      </c>
      <c r="I1265" s="137">
        <f t="shared" si="113"/>
        <v>0</v>
      </c>
      <c r="J1265" s="137">
        <f t="shared" si="113"/>
        <v>0</v>
      </c>
      <c r="K1265" s="136">
        <f t="shared" si="113"/>
        <v>0</v>
      </c>
    </row>
    <row r="1266" spans="1:11" ht="136.15" hidden="1" customHeight="1">
      <c r="A1266" s="74"/>
      <c r="B1266" s="64"/>
      <c r="C1266" s="64"/>
      <c r="D1266" s="51"/>
      <c r="E1266" s="52"/>
      <c r="F1266" s="151"/>
      <c r="G1266" s="72"/>
      <c r="H1266" s="72"/>
      <c r="I1266" s="73"/>
      <c r="J1266" s="73"/>
      <c r="K1266" s="72"/>
    </row>
    <row r="1267" spans="1:11" ht="136.15" hidden="1" customHeight="1">
      <c r="A1267" s="74"/>
      <c r="B1267" s="64"/>
      <c r="C1267" s="64"/>
      <c r="D1267" s="51"/>
      <c r="E1267" s="52"/>
      <c r="F1267" s="151"/>
      <c r="G1267" s="72"/>
      <c r="H1267" s="72"/>
      <c r="I1267" s="73"/>
      <c r="J1267" s="73"/>
      <c r="K1267" s="72"/>
    </row>
    <row r="1268" spans="1:11" ht="136.15" hidden="1" customHeight="1">
      <c r="A1268" s="74"/>
      <c r="B1268" s="64"/>
      <c r="C1268" s="64"/>
      <c r="D1268" s="85"/>
      <c r="E1268" s="152"/>
      <c r="F1268" s="53"/>
      <c r="G1268" s="67"/>
      <c r="H1268" s="67"/>
      <c r="I1268" s="68"/>
      <c r="J1268" s="68"/>
      <c r="K1268" s="67"/>
    </row>
    <row r="1269" spans="1:11" ht="136.15" hidden="1" customHeight="1">
      <c r="A1269" s="81">
        <v>1303</v>
      </c>
      <c r="B1269" s="70" t="s">
        <v>97</v>
      </c>
      <c r="C1269" s="86" t="s">
        <v>108</v>
      </c>
      <c r="D1269" s="85" t="s">
        <v>259</v>
      </c>
      <c r="E1269" s="152"/>
      <c r="F1269" s="154"/>
      <c r="G1269" s="83"/>
      <c r="H1269" s="83"/>
      <c r="I1269" s="84"/>
      <c r="J1269" s="84"/>
      <c r="K1269" s="83"/>
    </row>
    <row r="1270" spans="1:11" ht="136.15" hidden="1" customHeight="1">
      <c r="A1270" s="74"/>
      <c r="B1270" s="75" t="s">
        <v>99</v>
      </c>
      <c r="C1270" s="64"/>
      <c r="D1270" s="51" t="s">
        <v>100</v>
      </c>
      <c r="E1270" s="52"/>
      <c r="F1270" s="150">
        <v>0</v>
      </c>
      <c r="G1270" s="79">
        <v>0</v>
      </c>
      <c r="H1270" s="79">
        <v>0</v>
      </c>
      <c r="I1270" s="80">
        <v>0</v>
      </c>
      <c r="J1270" s="80">
        <v>0</v>
      </c>
      <c r="K1270" s="79">
        <v>0</v>
      </c>
    </row>
    <row r="1271" spans="1:11" ht="136.15" hidden="1" customHeight="1">
      <c r="A1271" s="74"/>
      <c r="B1271" s="64"/>
      <c r="C1271" s="64"/>
      <c r="D1271" s="51"/>
      <c r="E1271" s="52"/>
      <c r="F1271" s="151"/>
      <c r="G1271" s="72"/>
      <c r="H1271" s="72"/>
      <c r="I1271" s="73"/>
      <c r="J1271" s="73"/>
      <c r="K1271" s="72"/>
    </row>
    <row r="1272" spans="1:11" ht="136.15" hidden="1" customHeight="1">
      <c r="A1272" s="74"/>
      <c r="B1272" s="64"/>
      <c r="C1272" s="64"/>
      <c r="D1272" s="51"/>
      <c r="E1272" s="52"/>
      <c r="F1272" s="151"/>
      <c r="G1272" s="72"/>
      <c r="H1272" s="72"/>
      <c r="I1272" s="73"/>
      <c r="J1272" s="73"/>
      <c r="K1272" s="72"/>
    </row>
    <row r="1273" spans="1:11" ht="136.15" hidden="1" customHeight="1">
      <c r="A1273" s="100"/>
      <c r="B1273" s="90"/>
      <c r="C1273" s="90"/>
      <c r="D1273" s="155"/>
      <c r="E1273" s="156"/>
      <c r="F1273" s="157"/>
      <c r="G1273" s="130"/>
      <c r="H1273" s="130"/>
      <c r="I1273" s="131"/>
      <c r="J1273" s="131"/>
      <c r="K1273" s="130"/>
    </row>
    <row r="1274" spans="1:11" ht="136.15" hidden="1" customHeight="1">
      <c r="A1274" s="74"/>
      <c r="B1274" s="98" t="s">
        <v>103</v>
      </c>
      <c r="C1274" s="86" t="s">
        <v>108</v>
      </c>
      <c r="D1274" s="85" t="s">
        <v>259</v>
      </c>
      <c r="E1274" s="152"/>
      <c r="F1274" s="153">
        <f t="shared" ref="F1274:K1274" si="114">F1270</f>
        <v>0</v>
      </c>
      <c r="G1274" s="136">
        <f t="shared" si="114"/>
        <v>0</v>
      </c>
      <c r="H1274" s="136">
        <f t="shared" si="114"/>
        <v>0</v>
      </c>
      <c r="I1274" s="137">
        <f t="shared" si="114"/>
        <v>0</v>
      </c>
      <c r="J1274" s="137">
        <f t="shared" si="114"/>
        <v>0</v>
      </c>
      <c r="K1274" s="136">
        <f t="shared" si="114"/>
        <v>0</v>
      </c>
    </row>
    <row r="1275" spans="1:11" ht="136.15" hidden="1" customHeight="1">
      <c r="A1275" s="74"/>
      <c r="B1275" s="98"/>
      <c r="C1275" s="86"/>
      <c r="D1275" s="85"/>
      <c r="E1275" s="152"/>
      <c r="F1275" s="153"/>
      <c r="G1275" s="136"/>
      <c r="H1275" s="136"/>
      <c r="I1275" s="137"/>
      <c r="J1275" s="137"/>
      <c r="K1275" s="136"/>
    </row>
    <row r="1276" spans="1:11" ht="136.15" hidden="1" customHeight="1">
      <c r="A1276" s="74"/>
      <c r="B1276" s="98"/>
      <c r="C1276" s="86"/>
      <c r="D1276" s="85"/>
      <c r="E1276" s="152"/>
      <c r="F1276" s="153"/>
      <c r="G1276" s="136"/>
      <c r="H1276" s="136"/>
      <c r="I1276" s="137"/>
      <c r="J1276" s="137"/>
      <c r="K1276" s="136"/>
    </row>
    <row r="1277" spans="1:11" ht="136.15" hidden="1" customHeight="1">
      <c r="A1277" s="74"/>
      <c r="B1277" s="64"/>
      <c r="C1277" s="64"/>
      <c r="D1277" s="51"/>
      <c r="E1277" s="52"/>
      <c r="F1277" s="151"/>
      <c r="G1277" s="72"/>
      <c r="H1277" s="72"/>
      <c r="I1277" s="73"/>
      <c r="J1277" s="73"/>
      <c r="K1277" s="72"/>
    </row>
    <row r="1278" spans="1:11" ht="136.15" hidden="1" customHeight="1">
      <c r="A1278" s="81">
        <v>1304</v>
      </c>
      <c r="B1278" s="70" t="s">
        <v>97</v>
      </c>
      <c r="C1278" s="86" t="s">
        <v>114</v>
      </c>
      <c r="D1278" s="85" t="s">
        <v>260</v>
      </c>
      <c r="E1278" s="152"/>
      <c r="F1278" s="154"/>
      <c r="G1278" s="83"/>
      <c r="H1278" s="83"/>
      <c r="I1278" s="84"/>
      <c r="J1278" s="84"/>
      <c r="K1278" s="83"/>
    </row>
    <row r="1279" spans="1:11" ht="136.15" hidden="1" customHeight="1">
      <c r="A1279" s="74"/>
      <c r="B1279" s="64"/>
      <c r="C1279" s="64"/>
      <c r="D1279" s="51"/>
      <c r="E1279" s="52"/>
      <c r="F1279" s="53"/>
      <c r="G1279" s="67"/>
      <c r="H1279" s="67"/>
      <c r="I1279" s="68"/>
      <c r="J1279" s="68"/>
      <c r="K1279" s="67"/>
    </row>
    <row r="1280" spans="1:11" ht="136.15" hidden="1" customHeight="1">
      <c r="A1280" s="74"/>
      <c r="B1280" s="75" t="s">
        <v>101</v>
      </c>
      <c r="C1280" s="64"/>
      <c r="D1280" s="51" t="s">
        <v>102</v>
      </c>
      <c r="E1280" s="52"/>
      <c r="F1280" s="150">
        <v>0</v>
      </c>
      <c r="G1280" s="79">
        <v>0</v>
      </c>
      <c r="H1280" s="79">
        <v>0</v>
      </c>
      <c r="I1280" s="80">
        <v>0</v>
      </c>
      <c r="J1280" s="80">
        <v>0</v>
      </c>
      <c r="K1280" s="79">
        <v>0</v>
      </c>
    </row>
    <row r="1281" spans="1:11" ht="136.15" hidden="1" customHeight="1">
      <c r="A1281" s="74"/>
      <c r="B1281" s="64"/>
      <c r="C1281" s="64"/>
      <c r="D1281" s="51"/>
      <c r="E1281" s="52"/>
      <c r="F1281" s="151"/>
      <c r="G1281" s="72"/>
      <c r="H1281" s="72"/>
      <c r="I1281" s="73"/>
      <c r="J1281" s="73"/>
      <c r="K1281" s="72"/>
    </row>
    <row r="1282" spans="1:11" ht="136.15" hidden="1" customHeight="1">
      <c r="A1282" s="74"/>
      <c r="B1282" s="98" t="s">
        <v>103</v>
      </c>
      <c r="C1282" s="86" t="s">
        <v>114</v>
      </c>
      <c r="D1282" s="85" t="s">
        <v>260</v>
      </c>
      <c r="E1282" s="152"/>
      <c r="F1282" s="153">
        <f t="shared" ref="F1282:K1282" si="115">+F1280</f>
        <v>0</v>
      </c>
      <c r="G1282" s="136">
        <f t="shared" si="115"/>
        <v>0</v>
      </c>
      <c r="H1282" s="136">
        <f t="shared" si="115"/>
        <v>0</v>
      </c>
      <c r="I1282" s="137">
        <f t="shared" si="115"/>
        <v>0</v>
      </c>
      <c r="J1282" s="137">
        <f t="shared" si="115"/>
        <v>0</v>
      </c>
      <c r="K1282" s="136">
        <f t="shared" si="115"/>
        <v>0</v>
      </c>
    </row>
    <row r="1283" spans="1:11" ht="136.15" hidden="1" customHeight="1">
      <c r="A1283" s="74"/>
      <c r="B1283" s="98"/>
      <c r="C1283" s="86"/>
      <c r="D1283" s="85"/>
      <c r="E1283" s="152"/>
      <c r="F1283" s="151"/>
      <c r="G1283" s="72"/>
      <c r="H1283" s="72"/>
      <c r="I1283" s="73"/>
      <c r="J1283" s="73"/>
      <c r="K1283" s="72"/>
    </row>
    <row r="1284" spans="1:11" ht="136.15" hidden="1" customHeight="1">
      <c r="A1284" s="74"/>
      <c r="B1284" s="64"/>
      <c r="C1284" s="64"/>
      <c r="D1284" s="85"/>
      <c r="E1284" s="152"/>
      <c r="F1284" s="53"/>
      <c r="G1284" s="67"/>
      <c r="H1284" s="67"/>
      <c r="I1284" s="68"/>
      <c r="J1284" s="68"/>
      <c r="K1284" s="67"/>
    </row>
    <row r="1285" spans="1:11" ht="136.15" hidden="1" customHeight="1">
      <c r="A1285" s="81">
        <v>1305</v>
      </c>
      <c r="B1285" s="70" t="s">
        <v>97</v>
      </c>
      <c r="C1285" s="86" t="s">
        <v>117</v>
      </c>
      <c r="D1285" s="85" t="s">
        <v>261</v>
      </c>
      <c r="E1285" s="152"/>
      <c r="F1285" s="154"/>
      <c r="G1285" s="83"/>
      <c r="H1285" s="83"/>
      <c r="I1285" s="84"/>
      <c r="J1285" s="84"/>
      <c r="K1285" s="83"/>
    </row>
    <row r="1286" spans="1:11" ht="136.15" hidden="1" customHeight="1">
      <c r="A1286" s="74"/>
      <c r="B1286" s="64"/>
      <c r="C1286" s="64"/>
      <c r="D1286" s="51"/>
      <c r="E1286" s="52"/>
      <c r="F1286" s="53"/>
      <c r="G1286" s="67"/>
      <c r="H1286" s="67"/>
      <c r="I1286" s="68"/>
      <c r="J1286" s="68"/>
      <c r="K1286" s="67"/>
    </row>
    <row r="1287" spans="1:11" ht="136.15" hidden="1" customHeight="1">
      <c r="A1287" s="74"/>
      <c r="B1287" s="75" t="s">
        <v>101</v>
      </c>
      <c r="C1287" s="64"/>
      <c r="D1287" s="51" t="s">
        <v>102</v>
      </c>
      <c r="E1287" s="52"/>
      <c r="F1287" s="150">
        <v>0</v>
      </c>
      <c r="G1287" s="79">
        <v>0</v>
      </c>
      <c r="H1287" s="79">
        <v>0</v>
      </c>
      <c r="I1287" s="80">
        <v>0</v>
      </c>
      <c r="J1287" s="80">
        <v>0</v>
      </c>
      <c r="K1287" s="79">
        <v>0</v>
      </c>
    </row>
    <row r="1288" spans="1:11" ht="136.15" hidden="1" customHeight="1">
      <c r="A1288" s="74"/>
      <c r="B1288" s="75"/>
      <c r="C1288" s="64"/>
      <c r="D1288" s="51"/>
      <c r="E1288" s="52"/>
      <c r="F1288" s="150"/>
      <c r="G1288" s="79"/>
      <c r="H1288" s="79"/>
      <c r="I1288" s="80"/>
      <c r="J1288" s="80"/>
      <c r="K1288" s="79"/>
    </row>
    <row r="1289" spans="1:11" ht="136.15" hidden="1" customHeight="1">
      <c r="A1289" s="74"/>
      <c r="B1289" s="64"/>
      <c r="C1289" s="64"/>
      <c r="D1289" s="51"/>
      <c r="E1289" s="52"/>
      <c r="F1289" s="151"/>
      <c r="G1289" s="72"/>
      <c r="H1289" s="72"/>
      <c r="I1289" s="73"/>
      <c r="J1289" s="73"/>
      <c r="K1289" s="72"/>
    </row>
    <row r="1290" spans="1:11" ht="136.15" hidden="1" customHeight="1">
      <c r="A1290" s="74"/>
      <c r="B1290" s="64"/>
      <c r="C1290" s="64"/>
      <c r="D1290" s="51"/>
      <c r="E1290" s="52"/>
      <c r="F1290" s="53"/>
      <c r="G1290" s="67"/>
      <c r="H1290" s="67"/>
      <c r="I1290" s="68"/>
      <c r="J1290" s="68"/>
      <c r="K1290" s="67"/>
    </row>
    <row r="1291" spans="1:11" ht="136.15" hidden="1" customHeight="1">
      <c r="A1291" s="74"/>
      <c r="B1291" s="75" t="s">
        <v>110</v>
      </c>
      <c r="C1291" s="64"/>
      <c r="D1291" s="51" t="s">
        <v>111</v>
      </c>
      <c r="E1291" s="52"/>
      <c r="F1291" s="150">
        <v>0</v>
      </c>
      <c r="G1291" s="79">
        <v>0</v>
      </c>
      <c r="H1291" s="79">
        <v>0</v>
      </c>
      <c r="I1291" s="80">
        <v>0</v>
      </c>
      <c r="J1291" s="80">
        <v>0</v>
      </c>
      <c r="K1291" s="79">
        <v>0</v>
      </c>
    </row>
    <row r="1292" spans="1:11" ht="136.15" hidden="1" customHeight="1">
      <c r="A1292" s="74"/>
      <c r="B1292" s="75"/>
      <c r="C1292" s="64"/>
      <c r="D1292" s="51"/>
      <c r="E1292" s="52"/>
      <c r="F1292" s="150"/>
      <c r="G1292" s="79"/>
      <c r="H1292" s="79"/>
      <c r="I1292" s="80"/>
      <c r="J1292" s="80"/>
      <c r="K1292" s="79"/>
    </row>
    <row r="1293" spans="1:11" ht="136.15" hidden="1" customHeight="1">
      <c r="A1293" s="74"/>
      <c r="B1293" s="64"/>
      <c r="C1293" s="64"/>
      <c r="D1293" s="51"/>
      <c r="E1293" s="52"/>
      <c r="F1293" s="151"/>
      <c r="G1293" s="72"/>
      <c r="H1293" s="72"/>
      <c r="I1293" s="73"/>
      <c r="J1293" s="73"/>
      <c r="K1293" s="72"/>
    </row>
    <row r="1294" spans="1:11" ht="136.15" hidden="1" customHeight="1">
      <c r="A1294" s="74"/>
      <c r="B1294" s="64"/>
      <c r="C1294" s="64"/>
      <c r="D1294" s="51"/>
      <c r="E1294" s="52"/>
      <c r="F1294" s="151"/>
      <c r="G1294" s="72"/>
      <c r="H1294" s="72"/>
      <c r="I1294" s="73"/>
      <c r="J1294" s="73"/>
      <c r="K1294" s="72"/>
    </row>
    <row r="1295" spans="1:11" ht="136.15" hidden="1" customHeight="1">
      <c r="A1295" s="74"/>
      <c r="B1295" s="98" t="s">
        <v>103</v>
      </c>
      <c r="C1295" s="86" t="s">
        <v>117</v>
      </c>
      <c r="D1295" s="85" t="s">
        <v>261</v>
      </c>
      <c r="E1295" s="152"/>
      <c r="F1295" s="153">
        <f t="shared" ref="F1295:K1295" si="116">+F1287+F1291</f>
        <v>0</v>
      </c>
      <c r="G1295" s="136">
        <f t="shared" si="116"/>
        <v>0</v>
      </c>
      <c r="H1295" s="136">
        <f t="shared" si="116"/>
        <v>0</v>
      </c>
      <c r="I1295" s="137">
        <f t="shared" si="116"/>
        <v>0</v>
      </c>
      <c r="J1295" s="137">
        <f t="shared" si="116"/>
        <v>0</v>
      </c>
      <c r="K1295" s="136">
        <f t="shared" si="116"/>
        <v>0</v>
      </c>
    </row>
    <row r="1296" spans="1:11" ht="136.15" hidden="1" customHeight="1">
      <c r="A1296" s="74"/>
      <c r="B1296" s="98"/>
      <c r="C1296" s="86"/>
      <c r="D1296" s="85"/>
      <c r="E1296" s="152"/>
      <c r="F1296" s="153"/>
      <c r="G1296" s="136"/>
      <c r="H1296" s="136"/>
      <c r="I1296" s="137"/>
      <c r="J1296" s="137"/>
      <c r="K1296" s="136"/>
    </row>
    <row r="1297" spans="1:11" ht="136.15" hidden="1" customHeight="1">
      <c r="A1297" s="74"/>
      <c r="B1297" s="98"/>
      <c r="C1297" s="86"/>
      <c r="D1297" s="85"/>
      <c r="E1297" s="152"/>
      <c r="F1297" s="153"/>
      <c r="G1297" s="136"/>
      <c r="H1297" s="136"/>
      <c r="I1297" s="137"/>
      <c r="J1297" s="137"/>
      <c r="K1297" s="136"/>
    </row>
    <row r="1298" spans="1:11" ht="136.15" hidden="1" customHeight="1">
      <c r="A1298" s="74"/>
      <c r="B1298" s="98"/>
      <c r="C1298" s="86"/>
      <c r="D1298" s="85"/>
      <c r="E1298" s="152"/>
      <c r="F1298" s="151"/>
      <c r="G1298" s="72"/>
      <c r="H1298" s="72"/>
      <c r="I1298" s="73"/>
      <c r="J1298" s="73"/>
      <c r="K1298" s="72"/>
    </row>
    <row r="1299" spans="1:11" ht="136.15" hidden="1" customHeight="1">
      <c r="A1299" s="74"/>
      <c r="B1299" s="64"/>
      <c r="C1299" s="64"/>
      <c r="D1299" s="85"/>
      <c r="E1299" s="152"/>
      <c r="F1299" s="53"/>
      <c r="G1299" s="67"/>
      <c r="H1299" s="67"/>
      <c r="I1299" s="68"/>
      <c r="J1299" s="68"/>
      <c r="K1299" s="67"/>
    </row>
    <row r="1300" spans="1:11" ht="136.15" hidden="1" customHeight="1">
      <c r="A1300" s="81">
        <v>1306</v>
      </c>
      <c r="B1300" s="70" t="s">
        <v>97</v>
      </c>
      <c r="C1300" s="86" t="s">
        <v>120</v>
      </c>
      <c r="D1300" s="85" t="s">
        <v>262</v>
      </c>
      <c r="E1300" s="152"/>
      <c r="F1300" s="154"/>
      <c r="G1300" s="83"/>
      <c r="H1300" s="83"/>
      <c r="I1300" s="84"/>
      <c r="J1300" s="84"/>
      <c r="K1300" s="83"/>
    </row>
    <row r="1301" spans="1:11" ht="136.15" hidden="1" customHeight="1">
      <c r="A1301" s="74"/>
      <c r="B1301" s="75" t="s">
        <v>99</v>
      </c>
      <c r="C1301" s="64"/>
      <c r="D1301" s="51" t="s">
        <v>100</v>
      </c>
      <c r="E1301" s="52"/>
      <c r="F1301" s="150">
        <v>0</v>
      </c>
      <c r="G1301" s="79">
        <v>0</v>
      </c>
      <c r="H1301" s="79">
        <v>0</v>
      </c>
      <c r="I1301" s="80">
        <v>0</v>
      </c>
      <c r="J1301" s="80">
        <v>0</v>
      </c>
      <c r="K1301" s="79">
        <v>0</v>
      </c>
    </row>
    <row r="1302" spans="1:11" ht="136.15" hidden="1" customHeight="1">
      <c r="A1302" s="74"/>
      <c r="B1302" s="64"/>
      <c r="C1302" s="64"/>
      <c r="D1302" s="51"/>
      <c r="E1302" s="52"/>
      <c r="F1302" s="151"/>
      <c r="G1302" s="72"/>
      <c r="H1302" s="72"/>
      <c r="I1302" s="73"/>
      <c r="J1302" s="73"/>
      <c r="K1302" s="72"/>
    </row>
    <row r="1303" spans="1:11" ht="136.15" hidden="1" customHeight="1">
      <c r="A1303" s="74"/>
      <c r="B1303" s="64"/>
      <c r="C1303" s="64"/>
      <c r="D1303" s="51"/>
      <c r="E1303" s="52"/>
      <c r="F1303" s="53"/>
      <c r="G1303" s="67"/>
      <c r="H1303" s="67"/>
      <c r="I1303" s="68"/>
      <c r="J1303" s="68"/>
      <c r="K1303" s="67"/>
    </row>
    <row r="1304" spans="1:11" ht="136.15" hidden="1" customHeight="1">
      <c r="A1304" s="74"/>
      <c r="B1304" s="98" t="s">
        <v>103</v>
      </c>
      <c r="C1304" s="86" t="s">
        <v>120</v>
      </c>
      <c r="D1304" s="85" t="s">
        <v>262</v>
      </c>
      <c r="E1304" s="152"/>
      <c r="F1304" s="153">
        <f t="shared" ref="F1304:K1304" si="117">F1301</f>
        <v>0</v>
      </c>
      <c r="G1304" s="136">
        <f t="shared" si="117"/>
        <v>0</v>
      </c>
      <c r="H1304" s="136">
        <f t="shared" si="117"/>
        <v>0</v>
      </c>
      <c r="I1304" s="137">
        <f t="shared" si="117"/>
        <v>0</v>
      </c>
      <c r="J1304" s="137">
        <f t="shared" si="117"/>
        <v>0</v>
      </c>
      <c r="K1304" s="136">
        <f t="shared" si="117"/>
        <v>0</v>
      </c>
    </row>
    <row r="1305" spans="1:11" ht="136.15" hidden="1" customHeight="1">
      <c r="A1305" s="74"/>
      <c r="B1305" s="98"/>
      <c r="C1305" s="86"/>
      <c r="D1305" s="85"/>
      <c r="E1305" s="152"/>
      <c r="F1305" s="151"/>
      <c r="G1305" s="72"/>
      <c r="H1305" s="72"/>
      <c r="I1305" s="73"/>
      <c r="J1305" s="73"/>
      <c r="K1305" s="72"/>
    </row>
    <row r="1306" spans="1:11" ht="136.15" hidden="1" customHeight="1">
      <c r="A1306" s="74"/>
      <c r="B1306" s="64"/>
      <c r="C1306" s="64"/>
      <c r="D1306" s="85"/>
      <c r="E1306" s="152"/>
      <c r="F1306" s="53"/>
      <c r="G1306" s="67"/>
      <c r="H1306" s="67"/>
      <c r="I1306" s="68"/>
      <c r="J1306" s="68"/>
      <c r="K1306" s="67"/>
    </row>
    <row r="1307" spans="1:11" ht="136.15" hidden="1" customHeight="1">
      <c r="A1307" s="81">
        <v>1307</v>
      </c>
      <c r="B1307" s="70" t="s">
        <v>97</v>
      </c>
      <c r="C1307" s="86" t="s">
        <v>123</v>
      </c>
      <c r="D1307" s="85" t="s">
        <v>263</v>
      </c>
      <c r="E1307" s="152"/>
      <c r="F1307" s="154"/>
      <c r="G1307" s="83"/>
      <c r="H1307" s="83"/>
      <c r="I1307" s="84"/>
      <c r="J1307" s="84"/>
      <c r="K1307" s="83"/>
    </row>
    <row r="1308" spans="1:11" ht="136.15" hidden="1" customHeight="1">
      <c r="A1308" s="74"/>
      <c r="B1308" s="75" t="s">
        <v>99</v>
      </c>
      <c r="C1308" s="64"/>
      <c r="D1308" s="51" t="s">
        <v>100</v>
      </c>
      <c r="E1308" s="52" t="s">
        <v>335</v>
      </c>
      <c r="F1308" s="150">
        <v>0</v>
      </c>
      <c r="G1308" s="79">
        <v>0</v>
      </c>
      <c r="H1308" s="79">
        <v>0</v>
      </c>
      <c r="I1308" s="80">
        <v>0</v>
      </c>
      <c r="J1308" s="80">
        <v>0</v>
      </c>
      <c r="K1308" s="79">
        <v>0</v>
      </c>
    </row>
    <row r="1309" spans="1:11" ht="136.15" hidden="1" customHeight="1">
      <c r="A1309" s="74"/>
      <c r="B1309" s="75"/>
      <c r="C1309" s="64"/>
      <c r="D1309" s="51"/>
      <c r="E1309" s="52" t="s">
        <v>336</v>
      </c>
      <c r="F1309" s="150"/>
      <c r="G1309" s="79"/>
      <c r="H1309" s="79"/>
      <c r="I1309" s="80"/>
      <c r="J1309" s="80"/>
      <c r="K1309" s="79"/>
    </row>
    <row r="1310" spans="1:11" ht="136.15" hidden="1" customHeight="1">
      <c r="A1310" s="74"/>
      <c r="B1310" s="64"/>
      <c r="C1310" s="64"/>
      <c r="D1310" s="51"/>
      <c r="E1310" s="52" t="s">
        <v>338</v>
      </c>
      <c r="F1310" s="151"/>
      <c r="G1310" s="72"/>
      <c r="H1310" s="72"/>
      <c r="I1310" s="73"/>
      <c r="J1310" s="73"/>
      <c r="K1310" s="72"/>
    </row>
    <row r="1311" spans="1:11" ht="136.15" hidden="1" customHeight="1">
      <c r="A1311" s="74"/>
      <c r="B1311" s="64"/>
      <c r="C1311" s="64"/>
      <c r="D1311" s="51"/>
      <c r="E1311" s="52"/>
      <c r="F1311" s="53"/>
      <c r="G1311" s="67"/>
      <c r="H1311" s="67"/>
      <c r="I1311" s="68"/>
      <c r="J1311" s="68"/>
      <c r="K1311" s="67"/>
    </row>
    <row r="1312" spans="1:11" ht="136.15" hidden="1" customHeight="1">
      <c r="A1312" s="74"/>
      <c r="B1312" s="75" t="s">
        <v>101</v>
      </c>
      <c r="C1312" s="64"/>
      <c r="D1312" s="51" t="s">
        <v>102</v>
      </c>
      <c r="E1312" s="52" t="s">
        <v>335</v>
      </c>
      <c r="F1312" s="150">
        <v>0</v>
      </c>
      <c r="G1312" s="79">
        <v>0</v>
      </c>
      <c r="H1312" s="79">
        <v>0</v>
      </c>
      <c r="I1312" s="80">
        <v>0</v>
      </c>
      <c r="J1312" s="80">
        <v>0</v>
      </c>
      <c r="K1312" s="79">
        <v>0</v>
      </c>
    </row>
    <row r="1313" spans="1:11" ht="136.15" hidden="1" customHeight="1">
      <c r="A1313" s="74"/>
      <c r="B1313" s="64"/>
      <c r="C1313" s="64"/>
      <c r="D1313" s="51"/>
      <c r="E1313" s="52" t="s">
        <v>336</v>
      </c>
      <c r="F1313" s="151"/>
      <c r="G1313" s="72"/>
      <c r="H1313" s="72"/>
      <c r="I1313" s="73"/>
      <c r="J1313" s="73"/>
      <c r="K1313" s="72"/>
    </row>
    <row r="1314" spans="1:11" ht="136.15" hidden="1" customHeight="1">
      <c r="A1314" s="74"/>
      <c r="B1314" s="64"/>
      <c r="C1314" s="64"/>
      <c r="D1314" s="51"/>
      <c r="E1314" s="52" t="s">
        <v>338</v>
      </c>
      <c r="F1314" s="151"/>
      <c r="G1314" s="72"/>
      <c r="H1314" s="72"/>
      <c r="I1314" s="73"/>
      <c r="J1314" s="73"/>
      <c r="K1314" s="72"/>
    </row>
    <row r="1315" spans="1:11" ht="136.15" hidden="1" customHeight="1">
      <c r="A1315" s="74"/>
      <c r="B1315" s="64"/>
      <c r="C1315" s="64"/>
      <c r="D1315" s="51"/>
      <c r="E1315" s="52"/>
      <c r="F1315" s="53"/>
      <c r="G1315" s="67"/>
      <c r="H1315" s="67"/>
      <c r="I1315" s="68"/>
      <c r="J1315" s="68"/>
      <c r="K1315" s="67"/>
    </row>
    <row r="1316" spans="1:11" ht="136.15" hidden="1" customHeight="1">
      <c r="A1316" s="74"/>
      <c r="B1316" s="75" t="s">
        <v>110</v>
      </c>
      <c r="C1316" s="64"/>
      <c r="D1316" s="51" t="s">
        <v>111</v>
      </c>
      <c r="E1316" s="52" t="s">
        <v>335</v>
      </c>
      <c r="F1316" s="150">
        <v>0</v>
      </c>
      <c r="G1316" s="79">
        <v>0</v>
      </c>
      <c r="H1316" s="79">
        <v>0</v>
      </c>
      <c r="I1316" s="80">
        <v>0</v>
      </c>
      <c r="J1316" s="80">
        <v>0</v>
      </c>
      <c r="K1316" s="79">
        <v>0</v>
      </c>
    </row>
    <row r="1317" spans="1:11" ht="136.15" hidden="1" customHeight="1">
      <c r="A1317" s="74"/>
      <c r="B1317" s="75"/>
      <c r="C1317" s="64"/>
      <c r="D1317" s="51"/>
      <c r="E1317" s="52" t="s">
        <v>336</v>
      </c>
      <c r="F1317" s="150"/>
      <c r="G1317" s="79"/>
      <c r="H1317" s="79"/>
      <c r="I1317" s="80"/>
      <c r="J1317" s="80"/>
      <c r="K1317" s="79"/>
    </row>
    <row r="1318" spans="1:11" ht="136.15" hidden="1" customHeight="1">
      <c r="A1318" s="74"/>
      <c r="B1318" s="64"/>
      <c r="C1318" s="64"/>
      <c r="D1318" s="51"/>
      <c r="E1318" s="52" t="s">
        <v>338</v>
      </c>
      <c r="F1318" s="151"/>
      <c r="G1318" s="72"/>
      <c r="H1318" s="72"/>
      <c r="I1318" s="73"/>
      <c r="J1318" s="73"/>
      <c r="K1318" s="72"/>
    </row>
    <row r="1319" spans="1:11" ht="136.15" hidden="1" customHeight="1">
      <c r="A1319" s="74"/>
      <c r="B1319" s="64"/>
      <c r="C1319" s="64"/>
      <c r="D1319" s="51"/>
      <c r="E1319" s="52"/>
      <c r="F1319" s="151"/>
      <c r="G1319" s="72"/>
      <c r="H1319" s="72"/>
      <c r="I1319" s="73"/>
      <c r="J1319" s="73"/>
      <c r="K1319" s="72"/>
    </row>
    <row r="1320" spans="1:11" ht="136.15" hidden="1" customHeight="1">
      <c r="A1320" s="74"/>
      <c r="B1320" s="98" t="s">
        <v>103</v>
      </c>
      <c r="C1320" s="86" t="s">
        <v>123</v>
      </c>
      <c r="D1320" s="85" t="s">
        <v>263</v>
      </c>
      <c r="E1320" s="152" t="s">
        <v>335</v>
      </c>
      <c r="F1320" s="153">
        <f t="shared" ref="F1320:K1320" si="118">F1308+F1312+F1316</f>
        <v>0</v>
      </c>
      <c r="G1320" s="136">
        <f t="shared" si="118"/>
        <v>0</v>
      </c>
      <c r="H1320" s="136">
        <f t="shared" si="118"/>
        <v>0</v>
      </c>
      <c r="I1320" s="137">
        <f t="shared" si="118"/>
        <v>0</v>
      </c>
      <c r="J1320" s="137">
        <f t="shared" si="118"/>
        <v>0</v>
      </c>
      <c r="K1320" s="136">
        <f t="shared" si="118"/>
        <v>0</v>
      </c>
    </row>
    <row r="1321" spans="1:11" ht="136.15" hidden="1" customHeight="1">
      <c r="A1321" s="74"/>
      <c r="B1321" s="98"/>
      <c r="C1321" s="86"/>
      <c r="D1321" s="85"/>
      <c r="E1321" s="152" t="s">
        <v>336</v>
      </c>
      <c r="F1321" s="153"/>
      <c r="G1321" s="136"/>
      <c r="H1321" s="136"/>
      <c r="I1321" s="137"/>
      <c r="J1321" s="137"/>
      <c r="K1321" s="136"/>
    </row>
    <row r="1322" spans="1:11" ht="136.15" hidden="1" customHeight="1">
      <c r="A1322" s="74"/>
      <c r="B1322" s="98"/>
      <c r="C1322" s="86"/>
      <c r="D1322" s="85"/>
      <c r="E1322" s="152" t="s">
        <v>338</v>
      </c>
      <c r="F1322" s="151"/>
      <c r="G1322" s="72"/>
      <c r="H1322" s="72"/>
      <c r="I1322" s="73"/>
      <c r="J1322" s="73"/>
      <c r="K1322" s="72"/>
    </row>
    <row r="1323" spans="1:11" ht="136.15" hidden="1" customHeight="1">
      <c r="A1323" s="74"/>
      <c r="B1323" s="64"/>
      <c r="C1323" s="64"/>
      <c r="D1323" s="85"/>
      <c r="E1323" s="152"/>
      <c r="F1323" s="53"/>
      <c r="G1323" s="67"/>
      <c r="H1323" s="67"/>
      <c r="I1323" s="68"/>
      <c r="J1323" s="68"/>
      <c r="K1323" s="67"/>
    </row>
    <row r="1324" spans="1:11" ht="136.15" hidden="1" customHeight="1">
      <c r="A1324" s="81">
        <v>1308</v>
      </c>
      <c r="B1324" s="70" t="s">
        <v>97</v>
      </c>
      <c r="C1324" s="86" t="s">
        <v>126</v>
      </c>
      <c r="D1324" s="439" t="s">
        <v>365</v>
      </c>
      <c r="E1324" s="439"/>
      <c r="F1324" s="439"/>
      <c r="G1324" s="72"/>
      <c r="H1324" s="72"/>
      <c r="I1324" s="73"/>
      <c r="J1324" s="73"/>
      <c r="K1324" s="72"/>
    </row>
    <row r="1325" spans="1:11" ht="136.15" hidden="1" customHeight="1">
      <c r="A1325" s="74"/>
      <c r="B1325" s="75" t="s">
        <v>99</v>
      </c>
      <c r="C1325" s="64"/>
      <c r="D1325" s="51" t="s">
        <v>100</v>
      </c>
      <c r="E1325" s="52" t="s">
        <v>335</v>
      </c>
      <c r="F1325" s="150">
        <v>0</v>
      </c>
      <c r="G1325" s="79">
        <v>0</v>
      </c>
      <c r="H1325" s="79">
        <v>0</v>
      </c>
      <c r="I1325" s="80">
        <v>0</v>
      </c>
      <c r="J1325" s="80">
        <v>0</v>
      </c>
      <c r="K1325" s="79">
        <v>0</v>
      </c>
    </row>
    <row r="1326" spans="1:11" ht="136.15" hidden="1" customHeight="1">
      <c r="A1326" s="74"/>
      <c r="B1326" s="64"/>
      <c r="C1326" s="64"/>
      <c r="D1326" s="51"/>
      <c r="E1326" s="52" t="s">
        <v>336</v>
      </c>
      <c r="F1326" s="151"/>
      <c r="G1326" s="72"/>
      <c r="H1326" s="72"/>
      <c r="I1326" s="73"/>
      <c r="J1326" s="73"/>
      <c r="K1326" s="72"/>
    </row>
    <row r="1327" spans="1:11" ht="136.15" hidden="1" customHeight="1">
      <c r="A1327" s="74"/>
      <c r="B1327" s="64"/>
      <c r="C1327" s="64"/>
      <c r="D1327" s="51"/>
      <c r="E1327" s="52" t="s">
        <v>338</v>
      </c>
      <c r="F1327" s="151"/>
      <c r="G1327" s="72"/>
      <c r="H1327" s="72"/>
      <c r="I1327" s="73"/>
      <c r="J1327" s="73"/>
      <c r="K1327" s="72"/>
    </row>
    <row r="1328" spans="1:11" ht="136.15" hidden="1" customHeight="1">
      <c r="A1328" s="74"/>
      <c r="B1328" s="64"/>
      <c r="C1328" s="64"/>
      <c r="D1328" s="51"/>
      <c r="E1328" s="52"/>
      <c r="F1328" s="53"/>
      <c r="G1328" s="67"/>
      <c r="H1328" s="67"/>
      <c r="I1328" s="68"/>
      <c r="J1328" s="68"/>
      <c r="K1328" s="67"/>
    </row>
    <row r="1329" spans="1:11" ht="136.15" hidden="1" customHeight="1">
      <c r="A1329" s="74"/>
      <c r="B1329" s="75" t="s">
        <v>101</v>
      </c>
      <c r="C1329" s="64"/>
      <c r="D1329" s="51" t="s">
        <v>102</v>
      </c>
      <c r="E1329" s="52" t="s">
        <v>335</v>
      </c>
      <c r="F1329" s="150">
        <v>0</v>
      </c>
      <c r="G1329" s="79">
        <v>0</v>
      </c>
      <c r="H1329" s="79">
        <v>0</v>
      </c>
      <c r="I1329" s="80">
        <v>0</v>
      </c>
      <c r="J1329" s="80">
        <v>0</v>
      </c>
      <c r="K1329" s="79">
        <v>0</v>
      </c>
    </row>
    <row r="1330" spans="1:11" ht="136.15" hidden="1" customHeight="1">
      <c r="A1330" s="74"/>
      <c r="B1330" s="75"/>
      <c r="C1330" s="64"/>
      <c r="D1330" s="51"/>
      <c r="E1330" s="52" t="s">
        <v>336</v>
      </c>
      <c r="F1330" s="150"/>
      <c r="G1330" s="79"/>
      <c r="H1330" s="79"/>
      <c r="I1330" s="80"/>
      <c r="J1330" s="80"/>
      <c r="K1330" s="79"/>
    </row>
    <row r="1331" spans="1:11" ht="136.15" hidden="1" customHeight="1">
      <c r="A1331" s="74"/>
      <c r="B1331" s="64"/>
      <c r="C1331" s="64"/>
      <c r="D1331" s="51"/>
      <c r="E1331" s="52" t="s">
        <v>338</v>
      </c>
      <c r="F1331" s="151"/>
      <c r="G1331" s="72"/>
      <c r="H1331" s="72"/>
      <c r="I1331" s="73"/>
      <c r="J1331" s="73"/>
      <c r="K1331" s="72"/>
    </row>
    <row r="1332" spans="1:11" ht="136.15" hidden="1" customHeight="1">
      <c r="A1332" s="74"/>
      <c r="B1332" s="64"/>
      <c r="C1332" s="64"/>
      <c r="D1332" s="51"/>
      <c r="E1332" s="52"/>
      <c r="F1332" s="53"/>
      <c r="G1332" s="67"/>
      <c r="H1332" s="67"/>
      <c r="I1332" s="68"/>
      <c r="J1332" s="68"/>
      <c r="K1332" s="67"/>
    </row>
    <row r="1333" spans="1:11" ht="136.15" hidden="1" customHeight="1">
      <c r="A1333" s="74"/>
      <c r="B1333" s="75" t="s">
        <v>110</v>
      </c>
      <c r="C1333" s="64"/>
      <c r="D1333" s="51" t="s">
        <v>111</v>
      </c>
      <c r="E1333" s="52" t="s">
        <v>335</v>
      </c>
      <c r="F1333" s="150">
        <v>0</v>
      </c>
      <c r="G1333" s="79">
        <v>0</v>
      </c>
      <c r="H1333" s="79">
        <v>0</v>
      </c>
      <c r="I1333" s="80">
        <v>0</v>
      </c>
      <c r="J1333" s="80">
        <v>0</v>
      </c>
      <c r="K1333" s="79">
        <v>0</v>
      </c>
    </row>
    <row r="1334" spans="1:11" ht="136.15" hidden="1" customHeight="1">
      <c r="A1334" s="74"/>
      <c r="B1334" s="64"/>
      <c r="C1334" s="64"/>
      <c r="D1334" s="51"/>
      <c r="E1334" s="52" t="s">
        <v>336</v>
      </c>
      <c r="F1334" s="151"/>
      <c r="G1334" s="72"/>
      <c r="H1334" s="72"/>
      <c r="I1334" s="73"/>
      <c r="J1334" s="73"/>
      <c r="K1334" s="72"/>
    </row>
    <row r="1335" spans="1:11" ht="136.15" hidden="1" customHeight="1">
      <c r="A1335" s="74"/>
      <c r="B1335" s="64"/>
      <c r="C1335" s="64"/>
      <c r="D1335" s="51"/>
      <c r="E1335" s="52" t="s">
        <v>338</v>
      </c>
      <c r="F1335" s="151"/>
      <c r="G1335" s="72"/>
      <c r="H1335" s="72"/>
      <c r="I1335" s="73"/>
      <c r="J1335" s="73"/>
      <c r="K1335" s="72"/>
    </row>
    <row r="1336" spans="1:11" ht="136.15" hidden="1" customHeight="1">
      <c r="A1336" s="74"/>
      <c r="B1336" s="64"/>
      <c r="C1336" s="64"/>
      <c r="D1336" s="51"/>
      <c r="E1336" s="52"/>
      <c r="F1336" s="151"/>
      <c r="G1336" s="72"/>
      <c r="H1336" s="72"/>
      <c r="I1336" s="73"/>
      <c r="J1336" s="73"/>
      <c r="K1336" s="72"/>
    </row>
    <row r="1337" spans="1:11" ht="136.15" hidden="1" customHeight="1">
      <c r="A1337" s="74"/>
      <c r="B1337" s="98" t="s">
        <v>103</v>
      </c>
      <c r="C1337" s="86" t="s">
        <v>126</v>
      </c>
      <c r="D1337" s="85" t="s">
        <v>366</v>
      </c>
      <c r="E1337" s="52" t="s">
        <v>335</v>
      </c>
      <c r="F1337" s="153">
        <f t="shared" ref="F1337:K1337" si="119">F1325+F1329+F1333</f>
        <v>0</v>
      </c>
      <c r="G1337" s="136">
        <f t="shared" si="119"/>
        <v>0</v>
      </c>
      <c r="H1337" s="136">
        <f t="shared" si="119"/>
        <v>0</v>
      </c>
      <c r="I1337" s="137">
        <f t="shared" si="119"/>
        <v>0</v>
      </c>
      <c r="J1337" s="137">
        <f t="shared" si="119"/>
        <v>0</v>
      </c>
      <c r="K1337" s="136">
        <f t="shared" si="119"/>
        <v>0</v>
      </c>
    </row>
    <row r="1338" spans="1:11" ht="136.15" hidden="1" customHeight="1">
      <c r="A1338" s="74"/>
      <c r="B1338" s="98"/>
      <c r="C1338" s="86"/>
      <c r="D1338" s="85"/>
      <c r="E1338" s="52" t="s">
        <v>336</v>
      </c>
      <c r="F1338" s="151"/>
      <c r="G1338" s="72"/>
      <c r="H1338" s="72"/>
      <c r="I1338" s="73"/>
      <c r="J1338" s="73"/>
      <c r="K1338" s="72"/>
    </row>
    <row r="1339" spans="1:11" ht="136.15" hidden="1" customHeight="1">
      <c r="A1339" s="74"/>
      <c r="B1339" s="98"/>
      <c r="C1339" s="86"/>
      <c r="D1339" s="85"/>
      <c r="E1339" s="52" t="s">
        <v>338</v>
      </c>
      <c r="F1339" s="151"/>
      <c r="G1339" s="72"/>
      <c r="H1339" s="72"/>
      <c r="I1339" s="73"/>
      <c r="J1339" s="73"/>
      <c r="K1339" s="72"/>
    </row>
    <row r="1340" spans="1:11" ht="136.15" hidden="1" customHeight="1">
      <c r="A1340" s="74"/>
      <c r="B1340" s="64"/>
      <c r="C1340" s="64"/>
      <c r="D1340" s="85"/>
      <c r="E1340" s="152"/>
      <c r="F1340" s="53"/>
      <c r="G1340" s="67"/>
      <c r="H1340" s="67"/>
      <c r="I1340" s="68"/>
      <c r="J1340" s="68"/>
      <c r="K1340" s="67"/>
    </row>
    <row r="1341" spans="1:11" ht="136.15" hidden="1" customHeight="1">
      <c r="A1341" s="422"/>
      <c r="B1341" s="423"/>
      <c r="C1341" s="106"/>
      <c r="D1341" s="158"/>
      <c r="E1341" s="159"/>
      <c r="F1341" s="160"/>
      <c r="G1341" s="94"/>
      <c r="H1341" s="94"/>
      <c r="I1341" s="95"/>
      <c r="J1341" s="95"/>
      <c r="K1341" s="94"/>
    </row>
    <row r="1342" spans="1:11" ht="136.15" hidden="1" customHeight="1">
      <c r="A1342" s="411" t="s">
        <v>264</v>
      </c>
      <c r="B1342" s="412"/>
      <c r="C1342" s="412"/>
      <c r="D1342" s="161" t="s">
        <v>256</v>
      </c>
      <c r="E1342" s="152" t="s">
        <v>335</v>
      </c>
      <c r="F1342" s="154">
        <f t="shared" ref="F1342:K1342" si="120">+F1255+F1265+F1274+F1282+F1295+F1304+F1320+F1337</f>
        <v>0</v>
      </c>
      <c r="G1342" s="83">
        <f t="shared" si="120"/>
        <v>0</v>
      </c>
      <c r="H1342" s="83">
        <f t="shared" si="120"/>
        <v>0</v>
      </c>
      <c r="I1342" s="84">
        <f t="shared" si="120"/>
        <v>0</v>
      </c>
      <c r="J1342" s="84">
        <f t="shared" si="120"/>
        <v>0</v>
      </c>
      <c r="K1342" s="83">
        <f t="shared" si="120"/>
        <v>0</v>
      </c>
    </row>
    <row r="1343" spans="1:11" ht="136.15" hidden="1" customHeight="1">
      <c r="A1343" s="117"/>
      <c r="B1343" s="86"/>
      <c r="C1343" s="64"/>
      <c r="D1343" s="161"/>
      <c r="E1343" s="152" t="s">
        <v>336</v>
      </c>
      <c r="F1343" s="162"/>
      <c r="G1343" s="119"/>
      <c r="H1343" s="119"/>
      <c r="I1343" s="120"/>
      <c r="J1343" s="120"/>
      <c r="K1343" s="119"/>
    </row>
    <row r="1344" spans="1:11" ht="136.15" hidden="1" customHeight="1">
      <c r="A1344" s="100"/>
      <c r="B1344" s="90"/>
      <c r="C1344" s="90"/>
      <c r="D1344" s="163"/>
      <c r="E1344" s="164" t="s">
        <v>338</v>
      </c>
      <c r="F1344" s="165"/>
      <c r="G1344" s="92"/>
      <c r="H1344" s="92"/>
      <c r="I1344" s="93"/>
      <c r="J1344" s="93"/>
      <c r="K1344" s="92"/>
    </row>
    <row r="1345" spans="1:11" ht="129.75" hidden="1" customHeight="1">
      <c r="A1345" s="74"/>
      <c r="B1345" s="64"/>
      <c r="C1345" s="64"/>
      <c r="D1345" s="85"/>
      <c r="E1345" s="152"/>
      <c r="F1345" s="154"/>
      <c r="G1345" s="83"/>
      <c r="H1345" s="83"/>
      <c r="I1345" s="84"/>
      <c r="J1345" s="84"/>
      <c r="K1345" s="83"/>
    </row>
    <row r="1346" spans="1:11" ht="230.25" hidden="1" customHeight="1" thickBot="1">
      <c r="A1346" s="414" t="s">
        <v>93</v>
      </c>
      <c r="B1346" s="415"/>
      <c r="C1346" s="142" t="s">
        <v>265</v>
      </c>
      <c r="D1346" s="122" t="s">
        <v>266</v>
      </c>
      <c r="E1346" s="60"/>
      <c r="F1346" s="123"/>
      <c r="G1346" s="124"/>
      <c r="H1346" s="124"/>
      <c r="I1346" s="125"/>
      <c r="J1346" s="125"/>
      <c r="K1346" s="124"/>
    </row>
    <row r="1347" spans="1:11" hidden="1">
      <c r="A1347" s="74"/>
      <c r="B1347" s="64"/>
      <c r="C1347" s="64"/>
      <c r="D1347" s="65"/>
      <c r="E1347" s="64"/>
      <c r="F1347" s="82"/>
      <c r="G1347" s="83"/>
      <c r="H1347" s="83"/>
      <c r="I1347" s="84"/>
      <c r="J1347" s="84"/>
      <c r="K1347" s="83"/>
    </row>
    <row r="1348" spans="1:11" hidden="1">
      <c r="A1348" s="81">
        <v>1401</v>
      </c>
      <c r="B1348" s="70" t="s">
        <v>97</v>
      </c>
      <c r="C1348" s="86" t="s">
        <v>94</v>
      </c>
      <c r="D1348" s="65" t="s">
        <v>267</v>
      </c>
      <c r="E1348" s="64"/>
      <c r="G1348" s="67"/>
      <c r="H1348" s="67"/>
      <c r="I1348" s="68"/>
      <c r="J1348" s="68"/>
      <c r="K1348" s="67"/>
    </row>
    <row r="1349" spans="1:11" hidden="1">
      <c r="A1349" s="74"/>
      <c r="B1349" s="75" t="s">
        <v>99</v>
      </c>
      <c r="C1349" s="64"/>
      <c r="D1349" s="76" t="s">
        <v>100</v>
      </c>
      <c r="E1349" s="77" t="s">
        <v>335</v>
      </c>
      <c r="F1349" s="78">
        <v>0</v>
      </c>
      <c r="G1349" s="79">
        <v>0</v>
      </c>
      <c r="H1349" s="79">
        <v>0</v>
      </c>
      <c r="I1349" s="80">
        <v>0</v>
      </c>
      <c r="J1349" s="80">
        <v>0</v>
      </c>
      <c r="K1349" s="79">
        <v>0</v>
      </c>
    </row>
    <row r="1350" spans="1:11" hidden="1">
      <c r="A1350" s="74"/>
      <c r="B1350" s="75"/>
      <c r="C1350" s="64"/>
      <c r="E1350" s="77" t="s">
        <v>336</v>
      </c>
      <c r="F1350" s="78"/>
      <c r="G1350" s="79"/>
      <c r="H1350" s="79"/>
      <c r="I1350" s="80"/>
      <c r="J1350" s="80"/>
      <c r="K1350" s="79"/>
    </row>
    <row r="1351" spans="1:11" hidden="1">
      <c r="A1351" s="74"/>
      <c r="B1351" s="64"/>
      <c r="C1351" s="64"/>
      <c r="E1351" s="77" t="s">
        <v>338</v>
      </c>
      <c r="F1351" s="71"/>
      <c r="G1351" s="72"/>
      <c r="H1351" s="72"/>
      <c r="I1351" s="73"/>
      <c r="J1351" s="73"/>
      <c r="K1351" s="72"/>
    </row>
    <row r="1352" spans="1:11" hidden="1">
      <c r="A1352" s="74"/>
      <c r="B1352" s="64"/>
      <c r="C1352" s="64"/>
      <c r="G1352" s="67"/>
      <c r="H1352" s="67"/>
      <c r="I1352" s="68"/>
      <c r="J1352" s="68"/>
      <c r="K1352" s="67"/>
    </row>
    <row r="1353" spans="1:11" hidden="1">
      <c r="A1353" s="74"/>
      <c r="B1353" s="75" t="s">
        <v>101</v>
      </c>
      <c r="C1353" s="64"/>
      <c r="D1353" s="76" t="s">
        <v>102</v>
      </c>
      <c r="E1353" s="77" t="s">
        <v>335</v>
      </c>
      <c r="F1353" s="78">
        <v>0</v>
      </c>
      <c r="G1353" s="79">
        <v>0</v>
      </c>
      <c r="H1353" s="79">
        <v>0</v>
      </c>
      <c r="I1353" s="80">
        <v>0</v>
      </c>
      <c r="J1353" s="80">
        <v>0</v>
      </c>
      <c r="K1353" s="79">
        <v>0</v>
      </c>
    </row>
    <row r="1354" spans="1:11" hidden="1">
      <c r="A1354" s="74"/>
      <c r="B1354" s="75"/>
      <c r="C1354" s="64"/>
      <c r="E1354" s="77" t="s">
        <v>336</v>
      </c>
      <c r="F1354" s="78"/>
      <c r="G1354" s="79"/>
      <c r="H1354" s="79"/>
      <c r="I1354" s="80"/>
      <c r="J1354" s="80"/>
      <c r="K1354" s="79"/>
    </row>
    <row r="1355" spans="1:11" hidden="1">
      <c r="A1355" s="74"/>
      <c r="B1355" s="64"/>
      <c r="C1355" s="64"/>
      <c r="E1355" s="77" t="s">
        <v>338</v>
      </c>
      <c r="F1355" s="71"/>
      <c r="G1355" s="72"/>
      <c r="H1355" s="72"/>
      <c r="I1355" s="73"/>
      <c r="J1355" s="73"/>
      <c r="K1355" s="72"/>
    </row>
    <row r="1356" spans="1:11" hidden="1">
      <c r="A1356" s="74"/>
      <c r="B1356" s="64"/>
      <c r="C1356" s="64"/>
      <c r="G1356" s="67"/>
      <c r="H1356" s="67"/>
      <c r="I1356" s="68"/>
      <c r="J1356" s="68"/>
      <c r="K1356" s="67"/>
    </row>
    <row r="1357" spans="1:11" ht="144" hidden="1">
      <c r="A1357" s="74"/>
      <c r="B1357" s="75" t="s">
        <v>110</v>
      </c>
      <c r="C1357" s="64"/>
      <c r="D1357" s="76" t="s">
        <v>111</v>
      </c>
      <c r="E1357" s="77" t="s">
        <v>335</v>
      </c>
      <c r="F1357" s="78">
        <v>0</v>
      </c>
      <c r="G1357" s="79">
        <v>0</v>
      </c>
      <c r="H1357" s="79">
        <v>0</v>
      </c>
      <c r="I1357" s="80">
        <v>0</v>
      </c>
      <c r="J1357" s="80">
        <v>0</v>
      </c>
      <c r="K1357" s="79">
        <v>0</v>
      </c>
    </row>
    <row r="1358" spans="1:11" hidden="1">
      <c r="A1358" s="74"/>
      <c r="B1358" s="75"/>
      <c r="C1358" s="64"/>
      <c r="E1358" s="77" t="s">
        <v>336</v>
      </c>
      <c r="F1358" s="78"/>
      <c r="G1358" s="79"/>
      <c r="H1358" s="79"/>
      <c r="I1358" s="80"/>
      <c r="J1358" s="80"/>
      <c r="K1358" s="79"/>
    </row>
    <row r="1359" spans="1:11" hidden="1">
      <c r="A1359" s="74"/>
      <c r="B1359" s="64"/>
      <c r="C1359" s="64"/>
      <c r="E1359" s="77" t="s">
        <v>338</v>
      </c>
      <c r="F1359" s="71"/>
      <c r="G1359" s="72"/>
      <c r="H1359" s="72"/>
      <c r="I1359" s="73"/>
      <c r="J1359" s="73"/>
      <c r="K1359" s="72"/>
    </row>
    <row r="1360" spans="1:11" hidden="1">
      <c r="A1360" s="74"/>
      <c r="B1360" s="64"/>
      <c r="C1360" s="64"/>
      <c r="F1360" s="71"/>
      <c r="G1360" s="72"/>
      <c r="H1360" s="72"/>
      <c r="I1360" s="73"/>
      <c r="J1360" s="73"/>
      <c r="K1360" s="72"/>
    </row>
    <row r="1361" spans="1:13" hidden="1">
      <c r="A1361" s="74"/>
      <c r="B1361" s="98" t="s">
        <v>103</v>
      </c>
      <c r="C1361" s="86" t="s">
        <v>94</v>
      </c>
      <c r="D1361" s="65" t="s">
        <v>267</v>
      </c>
      <c r="E1361" s="64" t="s">
        <v>335</v>
      </c>
      <c r="F1361" s="135">
        <f t="shared" ref="F1361:K1361" si="121">+F1349+F1353+F1357</f>
        <v>0</v>
      </c>
      <c r="G1361" s="136">
        <f t="shared" si="121"/>
        <v>0</v>
      </c>
      <c r="H1361" s="136">
        <f t="shared" si="121"/>
        <v>0</v>
      </c>
      <c r="I1361" s="137">
        <f t="shared" si="121"/>
        <v>0</v>
      </c>
      <c r="J1361" s="137">
        <f t="shared" si="121"/>
        <v>0</v>
      </c>
      <c r="K1361" s="136">
        <f t="shared" si="121"/>
        <v>0</v>
      </c>
    </row>
    <row r="1362" spans="1:13" hidden="1">
      <c r="A1362" s="74"/>
      <c r="B1362" s="98"/>
      <c r="C1362" s="86"/>
      <c r="D1362" s="65"/>
      <c r="E1362" s="64" t="s">
        <v>336</v>
      </c>
      <c r="F1362" s="135"/>
      <c r="G1362" s="136"/>
      <c r="H1362" s="136"/>
      <c r="I1362" s="137"/>
      <c r="J1362" s="137"/>
      <c r="K1362" s="136"/>
    </row>
    <row r="1363" spans="1:13" hidden="1">
      <c r="A1363" s="74"/>
      <c r="B1363" s="64"/>
      <c r="C1363" s="64"/>
      <c r="E1363" s="64" t="s">
        <v>338</v>
      </c>
      <c r="F1363" s="71"/>
      <c r="G1363" s="72"/>
      <c r="H1363" s="72"/>
      <c r="I1363" s="73"/>
      <c r="J1363" s="73"/>
      <c r="K1363" s="72"/>
    </row>
    <row r="1364" spans="1:13" hidden="1">
      <c r="A1364" s="74"/>
      <c r="B1364" s="64"/>
      <c r="C1364" s="64"/>
      <c r="G1364" s="67"/>
      <c r="H1364" s="67"/>
      <c r="I1364" s="68"/>
      <c r="J1364" s="68"/>
      <c r="K1364" s="67"/>
    </row>
    <row r="1365" spans="1:13" ht="144" hidden="1">
      <c r="A1365" s="81">
        <v>1402</v>
      </c>
      <c r="B1365" s="70" t="s">
        <v>97</v>
      </c>
      <c r="C1365" s="86" t="s">
        <v>105</v>
      </c>
      <c r="D1365" s="65" t="s">
        <v>268</v>
      </c>
      <c r="E1365" s="64"/>
      <c r="G1365" s="67"/>
      <c r="H1365" s="67"/>
      <c r="I1365" s="68"/>
      <c r="J1365" s="68"/>
      <c r="K1365" s="67"/>
    </row>
    <row r="1366" spans="1:13" hidden="1">
      <c r="A1366" s="74"/>
      <c r="B1366" s="75" t="s">
        <v>99</v>
      </c>
      <c r="C1366" s="64"/>
      <c r="D1366" s="76" t="s">
        <v>100</v>
      </c>
      <c r="E1366" s="77" t="s">
        <v>335</v>
      </c>
      <c r="F1366" s="78">
        <v>0</v>
      </c>
      <c r="G1366" s="79">
        <v>0</v>
      </c>
      <c r="H1366" s="79">
        <v>0</v>
      </c>
      <c r="I1366" s="80">
        <v>0</v>
      </c>
      <c r="J1366" s="80">
        <v>0</v>
      </c>
      <c r="K1366" s="79">
        <f>H1366+I1366-J1366</f>
        <v>0</v>
      </c>
    </row>
    <row r="1367" spans="1:13" hidden="1">
      <c r="A1367" s="74"/>
      <c r="B1367" s="64"/>
      <c r="C1367" s="64"/>
      <c r="E1367" s="77" t="s">
        <v>336</v>
      </c>
      <c r="F1367" s="71"/>
      <c r="G1367" s="72">
        <v>133333</v>
      </c>
      <c r="H1367" s="72">
        <v>50000</v>
      </c>
      <c r="I1367" s="80">
        <v>0</v>
      </c>
      <c r="J1367" s="80">
        <v>0</v>
      </c>
      <c r="K1367" s="79">
        <f>H1367+I1367-J1367</f>
        <v>50000</v>
      </c>
    </row>
    <row r="1368" spans="1:13" hidden="1">
      <c r="A1368" s="74"/>
      <c r="B1368" s="64"/>
      <c r="C1368" s="64"/>
      <c r="E1368" s="77" t="s">
        <v>338</v>
      </c>
      <c r="F1368" s="71"/>
      <c r="G1368" s="72">
        <v>133333</v>
      </c>
      <c r="H1368" s="72">
        <v>50000</v>
      </c>
      <c r="I1368" s="73">
        <v>0</v>
      </c>
      <c r="J1368" s="80">
        <v>0</v>
      </c>
      <c r="K1368" s="79">
        <f>H1368+I1368-J1368</f>
        <v>50000</v>
      </c>
    </row>
    <row r="1369" spans="1:13" hidden="1">
      <c r="A1369" s="74"/>
      <c r="B1369" s="64"/>
      <c r="C1369" s="64"/>
      <c r="G1369" s="67"/>
      <c r="H1369" s="67"/>
      <c r="I1369" s="68"/>
      <c r="J1369" s="68"/>
      <c r="K1369" s="67"/>
    </row>
    <row r="1370" spans="1:13" hidden="1">
      <c r="A1370" s="74"/>
      <c r="B1370" s="75" t="s">
        <v>101</v>
      </c>
      <c r="C1370" s="64"/>
      <c r="D1370" s="76" t="s">
        <v>102</v>
      </c>
      <c r="E1370" s="77" t="s">
        <v>335</v>
      </c>
      <c r="F1370" s="78">
        <v>0</v>
      </c>
      <c r="G1370" s="79">
        <v>0</v>
      </c>
      <c r="H1370" s="79">
        <v>0</v>
      </c>
      <c r="I1370" s="80">
        <v>0</v>
      </c>
      <c r="J1370" s="80">
        <v>0</v>
      </c>
      <c r="K1370" s="79">
        <v>0</v>
      </c>
    </row>
    <row r="1371" spans="1:13" hidden="1">
      <c r="A1371" s="74"/>
      <c r="B1371" s="64"/>
      <c r="C1371" s="64"/>
      <c r="E1371" s="77" t="s">
        <v>336</v>
      </c>
      <c r="F1371" s="71"/>
      <c r="G1371" s="72"/>
      <c r="H1371" s="72"/>
      <c r="I1371" s="73"/>
      <c r="J1371" s="73"/>
      <c r="K1371" s="72"/>
    </row>
    <row r="1372" spans="1:13" hidden="1">
      <c r="A1372" s="74"/>
      <c r="B1372" s="64"/>
      <c r="C1372" s="64"/>
      <c r="E1372" s="77" t="s">
        <v>338</v>
      </c>
      <c r="F1372" s="71"/>
      <c r="G1372" s="72"/>
      <c r="H1372" s="72"/>
      <c r="I1372" s="73"/>
      <c r="J1372" s="73"/>
      <c r="K1372" s="72"/>
    </row>
    <row r="1373" spans="1:13" hidden="1">
      <c r="A1373" s="100"/>
      <c r="B1373" s="90" t="s">
        <v>2</v>
      </c>
      <c r="C1373" s="90"/>
      <c r="D1373" s="101"/>
      <c r="E1373" s="102"/>
      <c r="F1373" s="129"/>
      <c r="G1373" s="130"/>
      <c r="H1373" s="130"/>
      <c r="I1373" s="131"/>
      <c r="J1373" s="131"/>
      <c r="K1373" s="130"/>
    </row>
    <row r="1374" spans="1:13" s="112" customFormat="1" ht="144" hidden="1">
      <c r="A1374" s="74"/>
      <c r="B1374" s="75" t="s">
        <v>110</v>
      </c>
      <c r="C1374" s="64"/>
      <c r="D1374" s="76" t="s">
        <v>111</v>
      </c>
      <c r="E1374" s="77" t="s">
        <v>335</v>
      </c>
      <c r="F1374" s="78">
        <v>0</v>
      </c>
      <c r="G1374" s="79">
        <v>0</v>
      </c>
      <c r="H1374" s="79">
        <v>0</v>
      </c>
      <c r="I1374" s="80">
        <v>0</v>
      </c>
      <c r="J1374" s="80">
        <v>0</v>
      </c>
      <c r="K1374" s="79">
        <v>0</v>
      </c>
      <c r="L1374" s="48"/>
      <c r="M1374" s="48"/>
    </row>
    <row r="1375" spans="1:13" s="112" customFormat="1" hidden="1">
      <c r="A1375" s="74"/>
      <c r="B1375" s="64"/>
      <c r="C1375" s="64"/>
      <c r="D1375" s="76"/>
      <c r="E1375" s="77" t="s">
        <v>336</v>
      </c>
      <c r="F1375" s="71"/>
      <c r="G1375" s="72"/>
      <c r="H1375" s="72"/>
      <c r="I1375" s="73"/>
      <c r="J1375" s="73"/>
      <c r="K1375" s="72"/>
      <c r="L1375" s="48"/>
      <c r="M1375" s="48"/>
    </row>
    <row r="1376" spans="1:13" s="112" customFormat="1" hidden="1">
      <c r="A1376" s="74"/>
      <c r="B1376" s="64"/>
      <c r="C1376" s="64"/>
      <c r="D1376" s="76"/>
      <c r="E1376" s="77" t="s">
        <v>338</v>
      </c>
      <c r="F1376" s="71"/>
      <c r="G1376" s="72"/>
      <c r="H1376" s="72"/>
      <c r="I1376" s="73"/>
      <c r="J1376" s="73"/>
      <c r="K1376" s="72"/>
      <c r="L1376" s="48"/>
      <c r="M1376" s="48"/>
    </row>
    <row r="1377" spans="1:13" s="112" customFormat="1" hidden="1">
      <c r="A1377" s="74"/>
      <c r="B1377" s="64"/>
      <c r="C1377" s="64"/>
      <c r="D1377" s="76"/>
      <c r="E1377" s="77"/>
      <c r="F1377" s="71"/>
      <c r="G1377" s="72"/>
      <c r="H1377" s="72"/>
      <c r="I1377" s="73"/>
      <c r="J1377" s="73"/>
      <c r="K1377" s="72"/>
      <c r="L1377" s="48"/>
      <c r="M1377" s="48"/>
    </row>
    <row r="1378" spans="1:13" s="112" customFormat="1" ht="144" hidden="1">
      <c r="A1378" s="74"/>
      <c r="B1378" s="98" t="s">
        <v>103</v>
      </c>
      <c r="C1378" s="86" t="s">
        <v>105</v>
      </c>
      <c r="D1378" s="65" t="s">
        <v>268</v>
      </c>
      <c r="E1378" s="64" t="s">
        <v>335</v>
      </c>
      <c r="F1378" s="135">
        <f t="shared" ref="F1378:K1378" si="122">+F1366+F1370+F1374</f>
        <v>0</v>
      </c>
      <c r="G1378" s="136">
        <f t="shared" si="122"/>
        <v>0</v>
      </c>
      <c r="H1378" s="136">
        <f t="shared" si="122"/>
        <v>0</v>
      </c>
      <c r="I1378" s="137">
        <f t="shared" si="122"/>
        <v>0</v>
      </c>
      <c r="J1378" s="137">
        <f t="shared" si="122"/>
        <v>0</v>
      </c>
      <c r="K1378" s="136">
        <f t="shared" si="122"/>
        <v>0</v>
      </c>
      <c r="L1378" s="48"/>
      <c r="M1378" s="48"/>
    </row>
    <row r="1379" spans="1:13" hidden="1">
      <c r="A1379" s="74"/>
      <c r="B1379" s="64"/>
      <c r="C1379" s="64"/>
      <c r="E1379" s="64" t="s">
        <v>336</v>
      </c>
      <c r="F1379" s="71"/>
      <c r="G1379" s="136">
        <f>+G1367+G1371+G1375</f>
        <v>133333</v>
      </c>
      <c r="H1379" s="136">
        <f t="shared" ref="H1379:K1380" si="123">+H1367+H1371+H1375</f>
        <v>50000</v>
      </c>
      <c r="I1379" s="137">
        <f t="shared" si="123"/>
        <v>0</v>
      </c>
      <c r="J1379" s="137">
        <f t="shared" si="123"/>
        <v>0</v>
      </c>
      <c r="K1379" s="136">
        <f t="shared" si="123"/>
        <v>50000</v>
      </c>
    </row>
    <row r="1380" spans="1:13" hidden="1">
      <c r="A1380" s="74"/>
      <c r="B1380" s="64"/>
      <c r="C1380" s="64"/>
      <c r="E1380" s="64" t="s">
        <v>338</v>
      </c>
      <c r="F1380" s="71"/>
      <c r="G1380" s="136">
        <f>+G1368+G1372+G1376</f>
        <v>133333</v>
      </c>
      <c r="H1380" s="136">
        <f t="shared" si="123"/>
        <v>50000</v>
      </c>
      <c r="I1380" s="137">
        <f t="shared" si="123"/>
        <v>0</v>
      </c>
      <c r="J1380" s="137">
        <f t="shared" si="123"/>
        <v>0</v>
      </c>
      <c r="K1380" s="136">
        <f t="shared" si="123"/>
        <v>50000</v>
      </c>
    </row>
    <row r="1381" spans="1:13" hidden="1">
      <c r="A1381" s="74"/>
      <c r="B1381" s="64"/>
      <c r="C1381" s="64"/>
      <c r="G1381" s="67"/>
      <c r="H1381" s="67"/>
      <c r="I1381" s="68"/>
      <c r="J1381" s="68"/>
      <c r="K1381" s="67"/>
    </row>
    <row r="1382" spans="1:13" hidden="1">
      <c r="A1382" s="81">
        <v>1403</v>
      </c>
      <c r="B1382" s="70" t="s">
        <v>97</v>
      </c>
      <c r="C1382" s="86" t="s">
        <v>269</v>
      </c>
      <c r="D1382" s="65" t="s">
        <v>270</v>
      </c>
      <c r="E1382" s="64"/>
      <c r="F1382" s="82"/>
      <c r="G1382" s="83"/>
      <c r="H1382" s="83"/>
      <c r="I1382" s="84"/>
      <c r="J1382" s="84"/>
      <c r="K1382" s="83"/>
    </row>
    <row r="1383" spans="1:13" hidden="1">
      <c r="A1383" s="74"/>
      <c r="B1383" s="75" t="s">
        <v>99</v>
      </c>
      <c r="C1383" s="64"/>
      <c r="D1383" s="76" t="s">
        <v>100</v>
      </c>
      <c r="E1383" s="77" t="s">
        <v>335</v>
      </c>
      <c r="F1383" s="78">
        <v>0</v>
      </c>
      <c r="G1383" s="79">
        <v>0</v>
      </c>
      <c r="H1383" s="79">
        <v>0</v>
      </c>
      <c r="I1383" s="80">
        <v>0</v>
      </c>
      <c r="J1383" s="80">
        <v>0</v>
      </c>
      <c r="K1383" s="79">
        <f>H1383+I1383-J1383</f>
        <v>0</v>
      </c>
    </row>
    <row r="1384" spans="1:13" hidden="1">
      <c r="A1384" s="74"/>
      <c r="B1384" s="75"/>
      <c r="C1384" s="64"/>
      <c r="E1384" s="77" t="s">
        <v>336</v>
      </c>
      <c r="F1384" s="78"/>
      <c r="G1384" s="79">
        <v>102490.87</v>
      </c>
      <c r="H1384" s="79">
        <v>100000</v>
      </c>
      <c r="I1384" s="80">
        <v>0</v>
      </c>
      <c r="J1384" s="80">
        <v>0</v>
      </c>
      <c r="K1384" s="79">
        <f>H1384+I1384-J1384</f>
        <v>100000</v>
      </c>
    </row>
    <row r="1385" spans="1:13" hidden="1">
      <c r="A1385" s="74"/>
      <c r="B1385" s="64"/>
      <c r="C1385" s="64"/>
      <c r="E1385" s="77" t="s">
        <v>338</v>
      </c>
      <c r="F1385" s="71"/>
      <c r="G1385" s="79">
        <v>102490.87</v>
      </c>
      <c r="H1385" s="79">
        <v>100000</v>
      </c>
      <c r="I1385" s="80">
        <v>0</v>
      </c>
      <c r="J1385" s="80">
        <v>0</v>
      </c>
      <c r="K1385" s="79">
        <f>H1385+I1385-J1385</f>
        <v>100000</v>
      </c>
    </row>
    <row r="1386" spans="1:13" hidden="1">
      <c r="A1386" s="100"/>
      <c r="B1386" s="90"/>
      <c r="C1386" s="90"/>
      <c r="D1386" s="101"/>
      <c r="E1386" s="102"/>
      <c r="F1386" s="129"/>
      <c r="G1386" s="130"/>
      <c r="H1386" s="130"/>
      <c r="I1386" s="131"/>
      <c r="J1386" s="131"/>
      <c r="K1386" s="130"/>
    </row>
    <row r="1387" spans="1:13" hidden="1">
      <c r="A1387" s="74"/>
      <c r="B1387" s="75" t="s">
        <v>101</v>
      </c>
      <c r="C1387" s="64"/>
      <c r="D1387" s="76" t="s">
        <v>102</v>
      </c>
      <c r="E1387" s="77" t="s">
        <v>335</v>
      </c>
      <c r="F1387" s="78">
        <v>0</v>
      </c>
      <c r="G1387" s="79">
        <v>0</v>
      </c>
      <c r="H1387" s="79">
        <v>0</v>
      </c>
      <c r="I1387" s="80">
        <v>0</v>
      </c>
      <c r="J1387" s="80">
        <v>0</v>
      </c>
      <c r="K1387" s="79">
        <v>0</v>
      </c>
    </row>
    <row r="1388" spans="1:13" hidden="1">
      <c r="A1388" s="74"/>
      <c r="B1388" s="75"/>
      <c r="C1388" s="64"/>
      <c r="E1388" s="77" t="s">
        <v>336</v>
      </c>
      <c r="F1388" s="78"/>
      <c r="G1388" s="79"/>
      <c r="H1388" s="79"/>
      <c r="I1388" s="80"/>
      <c r="J1388" s="80"/>
      <c r="K1388" s="79"/>
    </row>
    <row r="1389" spans="1:13" hidden="1">
      <c r="A1389" s="74"/>
      <c r="B1389" s="64"/>
      <c r="C1389" s="64"/>
      <c r="E1389" s="77" t="s">
        <v>338</v>
      </c>
      <c r="F1389" s="71"/>
      <c r="G1389" s="72"/>
      <c r="H1389" s="72"/>
      <c r="I1389" s="73"/>
      <c r="J1389" s="73"/>
      <c r="K1389" s="72"/>
    </row>
    <row r="1390" spans="1:13" hidden="1">
      <c r="A1390" s="74"/>
      <c r="B1390" s="64"/>
      <c r="C1390" s="64"/>
      <c r="G1390" s="67"/>
      <c r="H1390" s="67"/>
      <c r="I1390" s="68"/>
      <c r="J1390" s="68"/>
      <c r="K1390" s="67"/>
    </row>
    <row r="1391" spans="1:13" ht="144" hidden="1">
      <c r="A1391" s="74"/>
      <c r="B1391" s="75" t="s">
        <v>110</v>
      </c>
      <c r="C1391" s="64"/>
      <c r="D1391" s="76" t="s">
        <v>111</v>
      </c>
      <c r="E1391" s="77" t="s">
        <v>335</v>
      </c>
      <c r="F1391" s="78">
        <v>0</v>
      </c>
      <c r="G1391" s="79">
        <v>0</v>
      </c>
      <c r="H1391" s="79">
        <v>0</v>
      </c>
      <c r="I1391" s="80">
        <v>0</v>
      </c>
      <c r="J1391" s="80">
        <v>0</v>
      </c>
      <c r="K1391" s="79">
        <v>0</v>
      </c>
    </row>
    <row r="1392" spans="1:13" hidden="1">
      <c r="A1392" s="74"/>
      <c r="B1392" s="75"/>
      <c r="C1392" s="64"/>
      <c r="E1392" s="77" t="s">
        <v>336</v>
      </c>
      <c r="F1392" s="78"/>
      <c r="G1392" s="79"/>
      <c r="H1392" s="79"/>
      <c r="I1392" s="80"/>
      <c r="J1392" s="80"/>
      <c r="K1392" s="79"/>
    </row>
    <row r="1393" spans="1:11" hidden="1">
      <c r="A1393" s="74"/>
      <c r="B1393" s="64"/>
      <c r="C1393" s="64"/>
      <c r="E1393" s="77" t="s">
        <v>338</v>
      </c>
      <c r="F1393" s="71"/>
      <c r="G1393" s="72"/>
      <c r="H1393" s="72"/>
      <c r="I1393" s="73"/>
      <c r="J1393" s="73"/>
      <c r="K1393" s="72"/>
    </row>
    <row r="1394" spans="1:11" hidden="1">
      <c r="A1394" s="74"/>
      <c r="B1394" s="64"/>
      <c r="C1394" s="64"/>
      <c r="F1394" s="71"/>
      <c r="G1394" s="72"/>
      <c r="H1394" s="72"/>
      <c r="I1394" s="73"/>
      <c r="J1394" s="73"/>
      <c r="K1394" s="72"/>
    </row>
    <row r="1395" spans="1:11" hidden="1">
      <c r="A1395" s="74"/>
      <c r="B1395" s="98" t="s">
        <v>103</v>
      </c>
      <c r="C1395" s="86" t="s">
        <v>269</v>
      </c>
      <c r="D1395" s="65" t="s">
        <v>270</v>
      </c>
      <c r="E1395" s="64" t="s">
        <v>335</v>
      </c>
      <c r="F1395" s="135">
        <f t="shared" ref="F1395:K1395" si="124">+F1383+F1387+F1391</f>
        <v>0</v>
      </c>
      <c r="G1395" s="136">
        <f t="shared" si="124"/>
        <v>0</v>
      </c>
      <c r="H1395" s="136">
        <f t="shared" si="124"/>
        <v>0</v>
      </c>
      <c r="I1395" s="137">
        <f t="shared" si="124"/>
        <v>0</v>
      </c>
      <c r="J1395" s="137">
        <f t="shared" si="124"/>
        <v>0</v>
      </c>
      <c r="K1395" s="136">
        <f t="shared" si="124"/>
        <v>0</v>
      </c>
    </row>
    <row r="1396" spans="1:11" hidden="1">
      <c r="A1396" s="74"/>
      <c r="B1396" s="98"/>
      <c r="C1396" s="86"/>
      <c r="D1396" s="65"/>
      <c r="E1396" s="64" t="s">
        <v>336</v>
      </c>
      <c r="F1396" s="135"/>
      <c r="G1396" s="136">
        <f>+G1384+G1388+G1392</f>
        <v>102490.87</v>
      </c>
      <c r="H1396" s="136">
        <f t="shared" ref="H1396:K1397" si="125">+H1384+H1388+H1392</f>
        <v>100000</v>
      </c>
      <c r="I1396" s="137">
        <f t="shared" si="125"/>
        <v>0</v>
      </c>
      <c r="J1396" s="137">
        <f t="shared" si="125"/>
        <v>0</v>
      </c>
      <c r="K1396" s="136">
        <f t="shared" si="125"/>
        <v>100000</v>
      </c>
    </row>
    <row r="1397" spans="1:11" hidden="1">
      <c r="A1397" s="74"/>
      <c r="B1397" s="64"/>
      <c r="C1397" s="64"/>
      <c r="E1397" s="64" t="s">
        <v>338</v>
      </c>
      <c r="F1397" s="71"/>
      <c r="G1397" s="136">
        <f>+G1385+G1389+G1393</f>
        <v>102490.87</v>
      </c>
      <c r="H1397" s="136">
        <f t="shared" si="125"/>
        <v>100000</v>
      </c>
      <c r="I1397" s="137">
        <f t="shared" si="125"/>
        <v>0</v>
      </c>
      <c r="J1397" s="137">
        <f t="shared" si="125"/>
        <v>0</v>
      </c>
      <c r="K1397" s="136">
        <f t="shared" si="125"/>
        <v>100000</v>
      </c>
    </row>
    <row r="1398" spans="1:11" hidden="1">
      <c r="A1398" s="74"/>
      <c r="B1398" s="64"/>
      <c r="C1398" s="64"/>
      <c r="D1398" s="65"/>
      <c r="E1398" s="64"/>
      <c r="G1398" s="67"/>
      <c r="H1398" s="67"/>
      <c r="I1398" s="68"/>
      <c r="J1398" s="68"/>
      <c r="K1398" s="67"/>
    </row>
    <row r="1399" spans="1:11" hidden="1">
      <c r="A1399" s="81">
        <v>1404</v>
      </c>
      <c r="B1399" s="70" t="s">
        <v>97</v>
      </c>
      <c r="C1399" s="86" t="s">
        <v>231</v>
      </c>
      <c r="D1399" s="65" t="s">
        <v>271</v>
      </c>
      <c r="E1399" s="64"/>
      <c r="G1399" s="67"/>
      <c r="H1399" s="67"/>
      <c r="I1399" s="68"/>
      <c r="J1399" s="68"/>
      <c r="K1399" s="67"/>
    </row>
    <row r="1400" spans="1:11" hidden="1">
      <c r="A1400" s="74"/>
      <c r="B1400" s="75" t="s">
        <v>99</v>
      </c>
      <c r="C1400" s="64"/>
      <c r="D1400" s="76" t="s">
        <v>100</v>
      </c>
      <c r="E1400" s="77" t="s">
        <v>335</v>
      </c>
      <c r="F1400" s="78">
        <v>0</v>
      </c>
      <c r="G1400" s="79">
        <v>0</v>
      </c>
      <c r="H1400" s="79">
        <v>0</v>
      </c>
      <c r="I1400" s="80">
        <v>0</v>
      </c>
      <c r="J1400" s="80">
        <v>0</v>
      </c>
      <c r="K1400" s="79">
        <v>0</v>
      </c>
    </row>
    <row r="1401" spans="1:11" hidden="1">
      <c r="A1401" s="74"/>
      <c r="B1401" s="75"/>
      <c r="C1401" s="64"/>
      <c r="E1401" s="77" t="s">
        <v>336</v>
      </c>
      <c r="F1401" s="78"/>
      <c r="G1401" s="79"/>
      <c r="H1401" s="79"/>
      <c r="I1401" s="80"/>
      <c r="J1401" s="80"/>
      <c r="K1401" s="79"/>
    </row>
    <row r="1402" spans="1:11" hidden="1">
      <c r="A1402" s="74"/>
      <c r="B1402" s="64"/>
      <c r="C1402" s="64"/>
      <c r="E1402" s="77" t="s">
        <v>338</v>
      </c>
      <c r="F1402" s="71"/>
      <c r="G1402" s="72"/>
      <c r="H1402" s="72"/>
      <c r="I1402" s="73"/>
      <c r="J1402" s="73"/>
      <c r="K1402" s="72"/>
    </row>
    <row r="1403" spans="1:11" hidden="1">
      <c r="A1403" s="74"/>
      <c r="B1403" s="64"/>
      <c r="C1403" s="64"/>
      <c r="G1403" s="67"/>
      <c r="H1403" s="67"/>
      <c r="I1403" s="68"/>
      <c r="J1403" s="68"/>
      <c r="K1403" s="67"/>
    </row>
    <row r="1404" spans="1:11" hidden="1">
      <c r="A1404" s="74"/>
      <c r="B1404" s="75" t="s">
        <v>101</v>
      </c>
      <c r="C1404" s="64"/>
      <c r="D1404" s="76" t="s">
        <v>102</v>
      </c>
      <c r="E1404" s="77" t="s">
        <v>335</v>
      </c>
      <c r="F1404" s="78">
        <v>0</v>
      </c>
      <c r="G1404" s="79">
        <v>0</v>
      </c>
      <c r="H1404" s="79">
        <v>0</v>
      </c>
      <c r="I1404" s="80">
        <v>0</v>
      </c>
      <c r="J1404" s="80">
        <v>0</v>
      </c>
      <c r="K1404" s="79">
        <v>0</v>
      </c>
    </row>
    <row r="1405" spans="1:11" hidden="1">
      <c r="A1405" s="74"/>
      <c r="B1405" s="75"/>
      <c r="C1405" s="64"/>
      <c r="E1405" s="77" t="s">
        <v>336</v>
      </c>
      <c r="F1405" s="78"/>
      <c r="G1405" s="79"/>
      <c r="H1405" s="79"/>
      <c r="I1405" s="80"/>
      <c r="J1405" s="80"/>
      <c r="K1405" s="79"/>
    </row>
    <row r="1406" spans="1:11" hidden="1">
      <c r="A1406" s="74"/>
      <c r="B1406" s="64"/>
      <c r="C1406" s="64"/>
      <c r="E1406" s="77" t="s">
        <v>338</v>
      </c>
      <c r="F1406" s="71"/>
      <c r="G1406" s="72"/>
      <c r="H1406" s="72"/>
      <c r="I1406" s="73"/>
      <c r="J1406" s="73"/>
      <c r="K1406" s="72"/>
    </row>
    <row r="1407" spans="1:11" hidden="1">
      <c r="A1407" s="74"/>
      <c r="B1407" s="64"/>
      <c r="C1407" s="64"/>
      <c r="G1407" s="67"/>
      <c r="H1407" s="67"/>
      <c r="I1407" s="68"/>
      <c r="J1407" s="68"/>
      <c r="K1407" s="67"/>
    </row>
    <row r="1408" spans="1:11" ht="144" hidden="1">
      <c r="A1408" s="74"/>
      <c r="B1408" s="75" t="s">
        <v>110</v>
      </c>
      <c r="C1408" s="64"/>
      <c r="D1408" s="76" t="s">
        <v>111</v>
      </c>
      <c r="E1408" s="77" t="s">
        <v>335</v>
      </c>
      <c r="F1408" s="78">
        <v>0</v>
      </c>
      <c r="G1408" s="79">
        <v>0</v>
      </c>
      <c r="H1408" s="79">
        <v>0</v>
      </c>
      <c r="I1408" s="80">
        <v>0</v>
      </c>
      <c r="J1408" s="80">
        <v>0</v>
      </c>
      <c r="K1408" s="79">
        <v>0</v>
      </c>
    </row>
    <row r="1409" spans="1:11" hidden="1">
      <c r="A1409" s="74"/>
      <c r="B1409" s="75"/>
      <c r="C1409" s="64"/>
      <c r="E1409" s="77" t="s">
        <v>336</v>
      </c>
      <c r="F1409" s="78"/>
      <c r="G1409" s="79"/>
      <c r="H1409" s="79"/>
      <c r="I1409" s="80"/>
      <c r="J1409" s="80"/>
      <c r="K1409" s="79"/>
    </row>
    <row r="1410" spans="1:11" hidden="1">
      <c r="A1410" s="74"/>
      <c r="B1410" s="64"/>
      <c r="C1410" s="64"/>
      <c r="E1410" s="77" t="s">
        <v>338</v>
      </c>
      <c r="F1410" s="71"/>
      <c r="G1410" s="72"/>
      <c r="H1410" s="72"/>
      <c r="I1410" s="73"/>
      <c r="J1410" s="73"/>
      <c r="K1410" s="72"/>
    </row>
    <row r="1411" spans="1:11" hidden="1">
      <c r="A1411" s="74"/>
      <c r="B1411" s="64"/>
      <c r="C1411" s="64"/>
      <c r="F1411" s="71"/>
      <c r="G1411" s="72"/>
      <c r="H1411" s="72"/>
      <c r="I1411" s="73"/>
      <c r="J1411" s="73"/>
      <c r="K1411" s="72"/>
    </row>
    <row r="1412" spans="1:11" hidden="1">
      <c r="A1412" s="74"/>
      <c r="B1412" s="98" t="s">
        <v>103</v>
      </c>
      <c r="C1412" s="86" t="s">
        <v>231</v>
      </c>
      <c r="D1412" s="65" t="s">
        <v>271</v>
      </c>
      <c r="E1412" s="64" t="s">
        <v>335</v>
      </c>
      <c r="F1412" s="135">
        <f t="shared" ref="F1412:K1412" si="126">+F1400+F1404+F1408</f>
        <v>0</v>
      </c>
      <c r="G1412" s="136">
        <f t="shared" si="126"/>
        <v>0</v>
      </c>
      <c r="H1412" s="136">
        <f t="shared" si="126"/>
        <v>0</v>
      </c>
      <c r="I1412" s="137">
        <f t="shared" si="126"/>
        <v>0</v>
      </c>
      <c r="J1412" s="137">
        <f t="shared" si="126"/>
        <v>0</v>
      </c>
      <c r="K1412" s="136">
        <f t="shared" si="126"/>
        <v>0</v>
      </c>
    </row>
    <row r="1413" spans="1:11" hidden="1">
      <c r="A1413" s="74"/>
      <c r="B1413" s="98"/>
      <c r="C1413" s="86"/>
      <c r="D1413" s="65"/>
      <c r="E1413" s="64" t="s">
        <v>336</v>
      </c>
      <c r="F1413" s="135"/>
      <c r="G1413" s="136"/>
      <c r="H1413" s="136"/>
      <c r="I1413" s="137"/>
      <c r="J1413" s="137"/>
      <c r="K1413" s="136"/>
    </row>
    <row r="1414" spans="1:11" hidden="1">
      <c r="A1414" s="74"/>
      <c r="B1414" s="98"/>
      <c r="C1414" s="86"/>
      <c r="D1414" s="65"/>
      <c r="E1414" s="64" t="s">
        <v>338</v>
      </c>
      <c r="F1414" s="71"/>
      <c r="G1414" s="72"/>
      <c r="H1414" s="72"/>
      <c r="I1414" s="73"/>
      <c r="J1414" s="73"/>
      <c r="K1414" s="72"/>
    </row>
    <row r="1415" spans="1:11" hidden="1">
      <c r="A1415" s="74"/>
      <c r="B1415" s="64"/>
      <c r="C1415" s="64"/>
      <c r="F1415" s="71"/>
      <c r="G1415" s="72"/>
      <c r="H1415" s="72"/>
      <c r="I1415" s="73"/>
      <c r="J1415" s="73"/>
      <c r="K1415" s="72"/>
    </row>
    <row r="1416" spans="1:11" hidden="1">
      <c r="A1416" s="81">
        <v>1405</v>
      </c>
      <c r="B1416" s="70" t="s">
        <v>97</v>
      </c>
      <c r="C1416" s="86" t="s">
        <v>117</v>
      </c>
      <c r="D1416" s="413" t="s">
        <v>367</v>
      </c>
      <c r="E1416" s="413"/>
      <c r="F1416" s="413"/>
      <c r="G1416" s="72"/>
      <c r="H1416" s="72"/>
      <c r="I1416" s="73"/>
      <c r="J1416" s="73"/>
      <c r="K1416" s="72"/>
    </row>
    <row r="1417" spans="1:11" hidden="1">
      <c r="A1417" s="74"/>
      <c r="B1417" s="75" t="s">
        <v>99</v>
      </c>
      <c r="C1417" s="64"/>
      <c r="D1417" s="76" t="s">
        <v>100</v>
      </c>
      <c r="E1417" s="77" t="s">
        <v>335</v>
      </c>
      <c r="F1417" s="78">
        <v>0</v>
      </c>
      <c r="G1417" s="79">
        <v>0</v>
      </c>
      <c r="H1417" s="79">
        <v>0</v>
      </c>
      <c r="I1417" s="80">
        <v>0</v>
      </c>
      <c r="J1417" s="80">
        <v>0</v>
      </c>
      <c r="K1417" s="79">
        <v>0</v>
      </c>
    </row>
    <row r="1418" spans="1:11" hidden="1">
      <c r="A1418" s="74"/>
      <c r="B1418" s="75"/>
      <c r="C1418" s="64"/>
      <c r="E1418" s="77" t="s">
        <v>336</v>
      </c>
      <c r="F1418" s="78"/>
      <c r="G1418" s="79"/>
      <c r="H1418" s="79"/>
      <c r="I1418" s="80"/>
      <c r="J1418" s="80"/>
      <c r="K1418" s="79"/>
    </row>
    <row r="1419" spans="1:11" hidden="1">
      <c r="A1419" s="74"/>
      <c r="B1419" s="64"/>
      <c r="C1419" s="64"/>
      <c r="E1419" s="77" t="s">
        <v>338</v>
      </c>
      <c r="F1419" s="71"/>
      <c r="G1419" s="72"/>
      <c r="H1419" s="72"/>
      <c r="I1419" s="73"/>
      <c r="J1419" s="73"/>
      <c r="K1419" s="72"/>
    </row>
    <row r="1420" spans="1:11" hidden="1">
      <c r="A1420" s="74"/>
      <c r="B1420" s="64"/>
      <c r="C1420" s="64"/>
      <c r="G1420" s="67"/>
      <c r="H1420" s="67"/>
      <c r="I1420" s="68"/>
      <c r="J1420" s="68"/>
      <c r="K1420" s="67"/>
    </row>
    <row r="1421" spans="1:11" hidden="1">
      <c r="A1421" s="74"/>
      <c r="B1421" s="75" t="s">
        <v>101</v>
      </c>
      <c r="C1421" s="64"/>
      <c r="D1421" s="76" t="s">
        <v>102</v>
      </c>
      <c r="E1421" s="77" t="s">
        <v>335</v>
      </c>
      <c r="F1421" s="78">
        <v>0</v>
      </c>
      <c r="G1421" s="79">
        <v>0</v>
      </c>
      <c r="H1421" s="79">
        <v>0</v>
      </c>
      <c r="I1421" s="80">
        <v>0</v>
      </c>
      <c r="J1421" s="80">
        <v>0</v>
      </c>
      <c r="K1421" s="79">
        <v>0</v>
      </c>
    </row>
    <row r="1422" spans="1:11" hidden="1">
      <c r="A1422" s="74"/>
      <c r="B1422" s="75"/>
      <c r="C1422" s="64"/>
      <c r="E1422" s="77" t="s">
        <v>336</v>
      </c>
      <c r="F1422" s="78"/>
      <c r="G1422" s="79"/>
      <c r="H1422" s="79"/>
      <c r="I1422" s="80"/>
      <c r="J1422" s="80"/>
      <c r="K1422" s="79"/>
    </row>
    <row r="1423" spans="1:11" hidden="1">
      <c r="A1423" s="74"/>
      <c r="B1423" s="64"/>
      <c r="C1423" s="64"/>
      <c r="E1423" s="77" t="s">
        <v>338</v>
      </c>
      <c r="F1423" s="71"/>
      <c r="G1423" s="72"/>
      <c r="H1423" s="72"/>
      <c r="I1423" s="73"/>
      <c r="J1423" s="73"/>
      <c r="K1423" s="72"/>
    </row>
    <row r="1424" spans="1:11" hidden="1">
      <c r="A1424" s="74"/>
      <c r="B1424" s="64"/>
      <c r="C1424" s="64"/>
      <c r="G1424" s="67"/>
      <c r="H1424" s="67"/>
      <c r="I1424" s="68"/>
      <c r="J1424" s="68"/>
      <c r="K1424" s="67"/>
    </row>
    <row r="1425" spans="1:11" ht="144" hidden="1">
      <c r="A1425" s="74"/>
      <c r="B1425" s="75" t="s">
        <v>110</v>
      </c>
      <c r="C1425" s="64"/>
      <c r="D1425" s="76" t="s">
        <v>111</v>
      </c>
      <c r="E1425" s="77" t="s">
        <v>335</v>
      </c>
      <c r="F1425" s="78">
        <v>0</v>
      </c>
      <c r="G1425" s="79">
        <v>0</v>
      </c>
      <c r="H1425" s="79">
        <v>0</v>
      </c>
      <c r="I1425" s="80">
        <v>0</v>
      </c>
      <c r="J1425" s="80">
        <v>0</v>
      </c>
      <c r="K1425" s="79">
        <v>0</v>
      </c>
    </row>
    <row r="1426" spans="1:11" hidden="1">
      <c r="A1426" s="74"/>
      <c r="B1426" s="75"/>
      <c r="C1426" s="64"/>
      <c r="E1426" s="77" t="s">
        <v>336</v>
      </c>
      <c r="F1426" s="78"/>
      <c r="G1426" s="79"/>
      <c r="H1426" s="79"/>
      <c r="I1426" s="80"/>
      <c r="J1426" s="80"/>
      <c r="K1426" s="79"/>
    </row>
    <row r="1427" spans="1:11" hidden="1">
      <c r="A1427" s="74"/>
      <c r="B1427" s="64"/>
      <c r="C1427" s="64"/>
      <c r="E1427" s="77" t="s">
        <v>338</v>
      </c>
      <c r="F1427" s="71"/>
      <c r="G1427" s="72"/>
      <c r="H1427" s="72"/>
      <c r="I1427" s="73"/>
      <c r="J1427" s="73"/>
      <c r="K1427" s="72"/>
    </row>
    <row r="1428" spans="1:11" hidden="1">
      <c r="A1428" s="74"/>
      <c r="B1428" s="64"/>
      <c r="C1428" s="64"/>
      <c r="F1428" s="71"/>
      <c r="G1428" s="72"/>
      <c r="H1428" s="72"/>
      <c r="I1428" s="73"/>
      <c r="J1428" s="73"/>
      <c r="K1428" s="72"/>
    </row>
    <row r="1429" spans="1:11" ht="288" hidden="1">
      <c r="A1429" s="74"/>
      <c r="B1429" s="98" t="s">
        <v>103</v>
      </c>
      <c r="C1429" s="86" t="s">
        <v>117</v>
      </c>
      <c r="D1429" s="65" t="s">
        <v>367</v>
      </c>
      <c r="E1429" s="64" t="s">
        <v>335</v>
      </c>
      <c r="F1429" s="135">
        <f t="shared" ref="F1429:K1429" si="127">+F1417+F1421+F1425</f>
        <v>0</v>
      </c>
      <c r="G1429" s="136">
        <f t="shared" si="127"/>
        <v>0</v>
      </c>
      <c r="H1429" s="136">
        <f t="shared" si="127"/>
        <v>0</v>
      </c>
      <c r="I1429" s="137">
        <f t="shared" si="127"/>
        <v>0</v>
      </c>
      <c r="J1429" s="137">
        <f t="shared" si="127"/>
        <v>0</v>
      </c>
      <c r="K1429" s="136">
        <f t="shared" si="127"/>
        <v>0</v>
      </c>
    </row>
    <row r="1430" spans="1:11" hidden="1">
      <c r="A1430" s="74"/>
      <c r="B1430" s="98"/>
      <c r="C1430" s="86"/>
      <c r="D1430" s="65"/>
      <c r="E1430" s="64" t="s">
        <v>336</v>
      </c>
      <c r="F1430" s="135"/>
      <c r="G1430" s="136"/>
      <c r="H1430" s="136"/>
      <c r="I1430" s="137"/>
      <c r="J1430" s="137"/>
      <c r="K1430" s="136"/>
    </row>
    <row r="1431" spans="1:11" hidden="1">
      <c r="A1431" s="74"/>
      <c r="B1431" s="98"/>
      <c r="C1431" s="86"/>
      <c r="D1431" s="65"/>
      <c r="E1431" s="64" t="s">
        <v>338</v>
      </c>
      <c r="F1431" s="71"/>
      <c r="G1431" s="72"/>
      <c r="H1431" s="72"/>
      <c r="I1431" s="73"/>
      <c r="J1431" s="73"/>
      <c r="K1431" s="72"/>
    </row>
    <row r="1432" spans="1:11" hidden="1">
      <c r="A1432" s="74"/>
      <c r="B1432" s="64"/>
      <c r="C1432" s="64"/>
      <c r="G1432" s="67"/>
      <c r="H1432" s="67"/>
      <c r="I1432" s="68"/>
      <c r="J1432" s="68"/>
      <c r="K1432" s="67"/>
    </row>
    <row r="1433" spans="1:11" hidden="1">
      <c r="A1433" s="422"/>
      <c r="B1433" s="423"/>
      <c r="C1433" s="106"/>
      <c r="D1433" s="107"/>
      <c r="E1433" s="108"/>
      <c r="F1433" s="134"/>
      <c r="G1433" s="94"/>
      <c r="H1433" s="94"/>
      <c r="I1433" s="95"/>
      <c r="J1433" s="95"/>
      <c r="K1433" s="94"/>
    </row>
    <row r="1434" spans="1:11" hidden="1">
      <c r="A1434" s="411" t="s">
        <v>272</v>
      </c>
      <c r="B1434" s="412"/>
      <c r="C1434" s="412"/>
      <c r="D1434" s="115" t="s">
        <v>266</v>
      </c>
      <c r="E1434" s="64" t="s">
        <v>335</v>
      </c>
      <c r="F1434" s="82">
        <f t="shared" ref="F1434:K1434" si="128">+F1429+F1412+F1395+F1378+F1361</f>
        <v>0</v>
      </c>
      <c r="G1434" s="83">
        <f t="shared" si="128"/>
        <v>0</v>
      </c>
      <c r="H1434" s="83">
        <f t="shared" si="128"/>
        <v>0</v>
      </c>
      <c r="I1434" s="84">
        <f t="shared" si="128"/>
        <v>0</v>
      </c>
      <c r="J1434" s="84">
        <f t="shared" si="128"/>
        <v>0</v>
      </c>
      <c r="K1434" s="83">
        <f t="shared" si="128"/>
        <v>0</v>
      </c>
    </row>
    <row r="1435" spans="1:11" hidden="1">
      <c r="A1435" s="113"/>
      <c r="B1435" s="114"/>
      <c r="C1435" s="114"/>
      <c r="D1435" s="115"/>
      <c r="E1435" s="64" t="s">
        <v>336</v>
      </c>
      <c r="F1435" s="82"/>
      <c r="G1435" s="83">
        <f>+G1430+G1413+G1396+G1379+G1362</f>
        <v>235823.87</v>
      </c>
      <c r="H1435" s="83">
        <f t="shared" ref="H1435:K1436" si="129">+H1430+H1413+H1396+H1379+H1362</f>
        <v>150000</v>
      </c>
      <c r="I1435" s="84">
        <f t="shared" si="129"/>
        <v>0</v>
      </c>
      <c r="J1435" s="84">
        <f t="shared" si="129"/>
        <v>0</v>
      </c>
      <c r="K1435" s="83">
        <f t="shared" si="129"/>
        <v>150000</v>
      </c>
    </row>
    <row r="1436" spans="1:11" hidden="1">
      <c r="A1436" s="117"/>
      <c r="B1436" s="86"/>
      <c r="C1436" s="64"/>
      <c r="D1436" s="115"/>
      <c r="E1436" s="64" t="s">
        <v>338</v>
      </c>
      <c r="F1436" s="118"/>
      <c r="G1436" s="83">
        <f>+G1431+G1414+G1397+G1380+G1363</f>
        <v>235823.87</v>
      </c>
      <c r="H1436" s="83">
        <f t="shared" si="129"/>
        <v>150000</v>
      </c>
      <c r="I1436" s="84">
        <f t="shared" si="129"/>
        <v>0</v>
      </c>
      <c r="J1436" s="84">
        <f t="shared" si="129"/>
        <v>0</v>
      </c>
      <c r="K1436" s="83">
        <f t="shared" si="129"/>
        <v>150000</v>
      </c>
    </row>
    <row r="1437" spans="1:11" hidden="1">
      <c r="A1437" s="100"/>
      <c r="B1437" s="90"/>
      <c r="C1437" s="90"/>
      <c r="D1437" s="89"/>
      <c r="E1437" s="90"/>
      <c r="F1437" s="91"/>
      <c r="G1437" s="92"/>
      <c r="H1437" s="92"/>
      <c r="I1437" s="93"/>
      <c r="J1437" s="93"/>
      <c r="K1437" s="92"/>
    </row>
    <row r="1438" spans="1:11" hidden="1">
      <c r="A1438" s="74"/>
      <c r="B1438" s="64"/>
      <c r="C1438" s="64"/>
      <c r="G1438" s="67"/>
      <c r="H1438" s="67"/>
      <c r="I1438" s="68"/>
      <c r="J1438" s="68"/>
      <c r="K1438" s="67"/>
    </row>
    <row r="1439" spans="1:11" ht="144.75" hidden="1" thickBot="1">
      <c r="A1439" s="414" t="s">
        <v>93</v>
      </c>
      <c r="B1439" s="415"/>
      <c r="C1439" s="142" t="s">
        <v>273</v>
      </c>
      <c r="D1439" s="122" t="s">
        <v>274</v>
      </c>
      <c r="E1439" s="60"/>
      <c r="F1439" s="123"/>
      <c r="G1439" s="124"/>
      <c r="H1439" s="124"/>
      <c r="I1439" s="125"/>
      <c r="J1439" s="125"/>
      <c r="K1439" s="124"/>
    </row>
    <row r="1440" spans="1:11" hidden="1">
      <c r="A1440" s="74"/>
      <c r="B1440" s="64"/>
      <c r="C1440" s="64"/>
      <c r="D1440" s="65"/>
      <c r="E1440" s="64"/>
      <c r="F1440" s="82"/>
      <c r="G1440" s="83"/>
      <c r="H1440" s="83"/>
      <c r="I1440" s="84"/>
      <c r="J1440" s="84"/>
      <c r="K1440" s="83"/>
    </row>
    <row r="1441" spans="1:11" ht="144" hidden="1">
      <c r="A1441" s="81">
        <v>1501</v>
      </c>
      <c r="B1441" s="70" t="s">
        <v>97</v>
      </c>
      <c r="C1441" s="86" t="s">
        <v>94</v>
      </c>
      <c r="D1441" s="65" t="s">
        <v>275</v>
      </c>
      <c r="E1441" s="64"/>
      <c r="G1441" s="67"/>
      <c r="H1441" s="67"/>
      <c r="I1441" s="68"/>
      <c r="J1441" s="68"/>
      <c r="K1441" s="67"/>
    </row>
    <row r="1442" spans="1:11" hidden="1">
      <c r="A1442" s="74"/>
      <c r="B1442" s="75" t="s">
        <v>99</v>
      </c>
      <c r="C1442" s="64"/>
      <c r="D1442" s="76" t="s">
        <v>100</v>
      </c>
      <c r="E1442" s="77" t="s">
        <v>335</v>
      </c>
      <c r="F1442" s="78">
        <v>0</v>
      </c>
      <c r="G1442" s="79">
        <v>0</v>
      </c>
      <c r="H1442" s="79">
        <v>0</v>
      </c>
      <c r="I1442" s="80">
        <v>0</v>
      </c>
      <c r="J1442" s="80">
        <v>0</v>
      </c>
      <c r="K1442" s="79">
        <v>0</v>
      </c>
    </row>
    <row r="1443" spans="1:11" hidden="1">
      <c r="A1443" s="74"/>
      <c r="B1443" s="64"/>
      <c r="C1443" s="64"/>
      <c r="E1443" s="77" t="s">
        <v>336</v>
      </c>
      <c r="F1443" s="71"/>
      <c r="G1443" s="72"/>
      <c r="H1443" s="72"/>
      <c r="I1443" s="73"/>
      <c r="J1443" s="73"/>
      <c r="K1443" s="72"/>
    </row>
    <row r="1444" spans="1:11" hidden="1">
      <c r="A1444" s="74"/>
      <c r="B1444" s="64"/>
      <c r="C1444" s="64"/>
      <c r="E1444" s="77" t="s">
        <v>338</v>
      </c>
      <c r="F1444" s="71"/>
      <c r="G1444" s="72"/>
      <c r="H1444" s="72"/>
      <c r="I1444" s="73"/>
      <c r="J1444" s="73"/>
      <c r="K1444" s="72"/>
    </row>
    <row r="1445" spans="1:11" hidden="1">
      <c r="A1445" s="74"/>
      <c r="B1445" s="64"/>
      <c r="C1445" s="64"/>
      <c r="G1445" s="67"/>
      <c r="H1445" s="67"/>
      <c r="I1445" s="68"/>
      <c r="J1445" s="68"/>
      <c r="K1445" s="67"/>
    </row>
    <row r="1446" spans="1:11" hidden="1">
      <c r="A1446" s="74"/>
      <c r="B1446" s="75" t="s">
        <v>101</v>
      </c>
      <c r="C1446" s="64"/>
      <c r="D1446" s="76" t="s">
        <v>102</v>
      </c>
      <c r="E1446" s="77" t="s">
        <v>335</v>
      </c>
      <c r="F1446" s="78">
        <v>0</v>
      </c>
      <c r="G1446" s="79">
        <v>0</v>
      </c>
      <c r="H1446" s="79">
        <v>0</v>
      </c>
      <c r="I1446" s="80">
        <v>0</v>
      </c>
      <c r="J1446" s="80">
        <v>0</v>
      </c>
      <c r="K1446" s="79">
        <v>0</v>
      </c>
    </row>
    <row r="1447" spans="1:11" hidden="1">
      <c r="A1447" s="74"/>
      <c r="B1447" s="75"/>
      <c r="C1447" s="64"/>
      <c r="E1447" s="77" t="s">
        <v>336</v>
      </c>
      <c r="F1447" s="78"/>
      <c r="G1447" s="79"/>
      <c r="H1447" s="79"/>
      <c r="I1447" s="80"/>
      <c r="J1447" s="80"/>
      <c r="K1447" s="79"/>
    </row>
    <row r="1448" spans="1:11" hidden="1">
      <c r="A1448" s="74"/>
      <c r="B1448" s="64"/>
      <c r="C1448" s="64"/>
      <c r="E1448" s="77" t="s">
        <v>338</v>
      </c>
      <c r="F1448" s="71"/>
      <c r="G1448" s="72"/>
      <c r="H1448" s="72"/>
      <c r="I1448" s="73"/>
      <c r="J1448" s="73"/>
      <c r="K1448" s="72"/>
    </row>
    <row r="1449" spans="1:11" hidden="1">
      <c r="A1449" s="74"/>
      <c r="B1449" s="64"/>
      <c r="C1449" s="64"/>
      <c r="G1449" s="67"/>
      <c r="H1449" s="67"/>
      <c r="I1449" s="68"/>
      <c r="J1449" s="68"/>
      <c r="K1449" s="67"/>
    </row>
    <row r="1450" spans="1:11" ht="144" hidden="1">
      <c r="A1450" s="74"/>
      <c r="B1450" s="75" t="s">
        <v>110</v>
      </c>
      <c r="C1450" s="64"/>
      <c r="D1450" s="76" t="s">
        <v>111</v>
      </c>
      <c r="E1450" s="77" t="s">
        <v>335</v>
      </c>
      <c r="F1450" s="78">
        <v>0</v>
      </c>
      <c r="G1450" s="79">
        <v>0</v>
      </c>
      <c r="H1450" s="79">
        <v>0</v>
      </c>
      <c r="I1450" s="80">
        <v>0</v>
      </c>
      <c r="J1450" s="80">
        <v>0</v>
      </c>
      <c r="K1450" s="79">
        <v>0</v>
      </c>
    </row>
    <row r="1451" spans="1:11" hidden="1">
      <c r="A1451" s="74"/>
      <c r="B1451" s="75"/>
      <c r="C1451" s="64"/>
      <c r="E1451" s="77" t="s">
        <v>336</v>
      </c>
      <c r="F1451" s="78"/>
      <c r="G1451" s="79"/>
      <c r="H1451" s="79"/>
      <c r="I1451" s="80"/>
      <c r="J1451" s="80"/>
      <c r="K1451" s="79"/>
    </row>
    <row r="1452" spans="1:11" hidden="1">
      <c r="A1452" s="74"/>
      <c r="B1452" s="64"/>
      <c r="C1452" s="64"/>
      <c r="E1452" s="77" t="s">
        <v>338</v>
      </c>
      <c r="F1452" s="71"/>
      <c r="G1452" s="72"/>
      <c r="H1452" s="72"/>
      <c r="I1452" s="73"/>
      <c r="J1452" s="73"/>
      <c r="K1452" s="72"/>
    </row>
    <row r="1453" spans="1:11" hidden="1">
      <c r="A1453" s="74"/>
      <c r="B1453" s="64"/>
      <c r="C1453" s="64"/>
      <c r="F1453" s="71"/>
      <c r="G1453" s="72"/>
      <c r="H1453" s="72"/>
      <c r="I1453" s="73"/>
      <c r="J1453" s="73"/>
      <c r="K1453" s="72"/>
    </row>
    <row r="1454" spans="1:11" ht="144" hidden="1">
      <c r="A1454" s="74"/>
      <c r="B1454" s="98" t="s">
        <v>103</v>
      </c>
      <c r="C1454" s="86" t="s">
        <v>94</v>
      </c>
      <c r="D1454" s="65" t="s">
        <v>275</v>
      </c>
      <c r="E1454" s="77" t="s">
        <v>335</v>
      </c>
      <c r="F1454" s="135">
        <f t="shared" ref="F1454:K1454" si="130">+F1442+F1446+F1450</f>
        <v>0</v>
      </c>
      <c r="G1454" s="136">
        <f t="shared" si="130"/>
        <v>0</v>
      </c>
      <c r="H1454" s="136">
        <f t="shared" si="130"/>
        <v>0</v>
      </c>
      <c r="I1454" s="137">
        <f t="shared" si="130"/>
        <v>0</v>
      </c>
      <c r="J1454" s="137">
        <f t="shared" si="130"/>
        <v>0</v>
      </c>
      <c r="K1454" s="136">
        <f t="shared" si="130"/>
        <v>0</v>
      </c>
    </row>
    <row r="1455" spans="1:11" hidden="1">
      <c r="A1455" s="74"/>
      <c r="B1455" s="98"/>
      <c r="C1455" s="86"/>
      <c r="D1455" s="65"/>
      <c r="E1455" s="77" t="s">
        <v>336</v>
      </c>
      <c r="F1455" s="135"/>
      <c r="G1455" s="136"/>
      <c r="H1455" s="136"/>
      <c r="I1455" s="137"/>
      <c r="J1455" s="137"/>
      <c r="K1455" s="136"/>
    </row>
    <row r="1456" spans="1:11" hidden="1">
      <c r="A1456" s="74"/>
      <c r="B1456" s="64"/>
      <c r="C1456" s="64"/>
      <c r="E1456" s="77" t="s">
        <v>338</v>
      </c>
      <c r="F1456" s="71"/>
      <c r="G1456" s="72"/>
      <c r="H1456" s="72"/>
      <c r="I1456" s="73"/>
      <c r="J1456" s="73"/>
      <c r="K1456" s="72"/>
    </row>
    <row r="1457" spans="1:11" hidden="1">
      <c r="A1457" s="74"/>
      <c r="B1457" s="64"/>
      <c r="C1457" s="64"/>
      <c r="F1457" s="82"/>
      <c r="G1457" s="83"/>
      <c r="H1457" s="83"/>
      <c r="I1457" s="84"/>
      <c r="J1457" s="84"/>
      <c r="K1457" s="83"/>
    </row>
    <row r="1458" spans="1:11" hidden="1">
      <c r="A1458" s="81">
        <v>1502</v>
      </c>
      <c r="B1458" s="70" t="s">
        <v>97</v>
      </c>
      <c r="C1458" s="86" t="s">
        <v>105</v>
      </c>
      <c r="D1458" s="65" t="s">
        <v>276</v>
      </c>
      <c r="E1458" s="64"/>
      <c r="G1458" s="67"/>
      <c r="H1458" s="67"/>
      <c r="I1458" s="68"/>
      <c r="J1458" s="68"/>
      <c r="K1458" s="67"/>
    </row>
    <row r="1459" spans="1:11" hidden="1">
      <c r="A1459" s="74"/>
      <c r="B1459" s="75" t="s">
        <v>99</v>
      </c>
      <c r="C1459" s="64"/>
      <c r="D1459" s="76" t="s">
        <v>100</v>
      </c>
      <c r="E1459" s="77" t="s">
        <v>335</v>
      </c>
      <c r="F1459" s="78">
        <v>0</v>
      </c>
      <c r="G1459" s="79">
        <v>0</v>
      </c>
      <c r="H1459" s="79">
        <v>0</v>
      </c>
      <c r="I1459" s="80">
        <v>0</v>
      </c>
      <c r="J1459" s="80">
        <v>0</v>
      </c>
      <c r="K1459" s="79">
        <v>0</v>
      </c>
    </row>
    <row r="1460" spans="1:11" hidden="1">
      <c r="A1460" s="74"/>
      <c r="B1460" s="75"/>
      <c r="C1460" s="64"/>
      <c r="E1460" s="77" t="s">
        <v>336</v>
      </c>
      <c r="F1460" s="78"/>
      <c r="G1460" s="79"/>
      <c r="H1460" s="79"/>
      <c r="I1460" s="80"/>
      <c r="J1460" s="80"/>
      <c r="K1460" s="79"/>
    </row>
    <row r="1461" spans="1:11" hidden="1">
      <c r="A1461" s="74"/>
      <c r="B1461" s="64"/>
      <c r="C1461" s="64"/>
      <c r="E1461" s="77" t="s">
        <v>338</v>
      </c>
      <c r="F1461" s="71"/>
      <c r="G1461" s="72"/>
      <c r="H1461" s="72"/>
      <c r="I1461" s="73"/>
      <c r="J1461" s="73"/>
      <c r="K1461" s="72"/>
    </row>
    <row r="1462" spans="1:11" hidden="1">
      <c r="A1462" s="74"/>
      <c r="B1462" s="64"/>
      <c r="C1462" s="64"/>
      <c r="G1462" s="67"/>
      <c r="H1462" s="67"/>
      <c r="I1462" s="68"/>
      <c r="J1462" s="68"/>
      <c r="K1462" s="67"/>
    </row>
    <row r="1463" spans="1:11" hidden="1">
      <c r="A1463" s="74"/>
      <c r="B1463" s="75" t="s">
        <v>101</v>
      </c>
      <c r="C1463" s="64"/>
      <c r="D1463" s="76" t="s">
        <v>102</v>
      </c>
      <c r="E1463" s="77" t="s">
        <v>335</v>
      </c>
      <c r="F1463" s="78">
        <v>0</v>
      </c>
      <c r="G1463" s="79">
        <v>0</v>
      </c>
      <c r="H1463" s="79">
        <v>0</v>
      </c>
      <c r="I1463" s="80">
        <v>0</v>
      </c>
      <c r="J1463" s="80">
        <v>0</v>
      </c>
      <c r="K1463" s="79">
        <v>0</v>
      </c>
    </row>
    <row r="1464" spans="1:11" hidden="1">
      <c r="A1464" s="74"/>
      <c r="B1464" s="64"/>
      <c r="C1464" s="64"/>
      <c r="E1464" s="77" t="s">
        <v>336</v>
      </c>
      <c r="F1464" s="71"/>
      <c r="G1464" s="72"/>
      <c r="H1464" s="72"/>
      <c r="I1464" s="73"/>
      <c r="J1464" s="73"/>
      <c r="K1464" s="72"/>
    </row>
    <row r="1465" spans="1:11" hidden="1">
      <c r="A1465" s="74"/>
      <c r="B1465" s="64"/>
      <c r="C1465" s="64"/>
      <c r="E1465" s="77" t="s">
        <v>338</v>
      </c>
      <c r="F1465" s="71"/>
      <c r="G1465" s="72"/>
      <c r="H1465" s="72"/>
      <c r="I1465" s="73"/>
      <c r="J1465" s="73"/>
      <c r="K1465" s="72"/>
    </row>
    <row r="1466" spans="1:11" hidden="1">
      <c r="A1466" s="100"/>
      <c r="B1466" s="90"/>
      <c r="C1466" s="90"/>
      <c r="D1466" s="101"/>
      <c r="E1466" s="102"/>
      <c r="F1466" s="129"/>
      <c r="G1466" s="130"/>
      <c r="H1466" s="130"/>
      <c r="I1466" s="131"/>
      <c r="J1466" s="131"/>
      <c r="K1466" s="130"/>
    </row>
    <row r="1467" spans="1:11" ht="144" hidden="1">
      <c r="A1467" s="74"/>
      <c r="B1467" s="75" t="s">
        <v>110</v>
      </c>
      <c r="C1467" s="64"/>
      <c r="D1467" s="76" t="s">
        <v>111</v>
      </c>
      <c r="E1467" s="77" t="s">
        <v>335</v>
      </c>
      <c r="F1467" s="78">
        <v>0</v>
      </c>
      <c r="G1467" s="79">
        <v>0</v>
      </c>
      <c r="H1467" s="79">
        <v>0</v>
      </c>
      <c r="I1467" s="80">
        <v>0</v>
      </c>
      <c r="J1467" s="80">
        <v>0</v>
      </c>
      <c r="K1467" s="79">
        <v>0</v>
      </c>
    </row>
    <row r="1468" spans="1:11" hidden="1">
      <c r="A1468" s="74"/>
      <c r="B1468" s="64"/>
      <c r="C1468" s="64"/>
      <c r="E1468" s="77" t="s">
        <v>336</v>
      </c>
      <c r="F1468" s="71"/>
      <c r="G1468" s="72"/>
      <c r="H1468" s="72"/>
      <c r="I1468" s="73"/>
      <c r="J1468" s="73"/>
      <c r="K1468" s="72"/>
    </row>
    <row r="1469" spans="1:11" hidden="1">
      <c r="A1469" s="74"/>
      <c r="B1469" s="64"/>
      <c r="C1469" s="64"/>
      <c r="E1469" s="77" t="s">
        <v>338</v>
      </c>
      <c r="F1469" s="71"/>
      <c r="G1469" s="72"/>
      <c r="H1469" s="72"/>
      <c r="I1469" s="73"/>
      <c r="J1469" s="73"/>
      <c r="K1469" s="72"/>
    </row>
    <row r="1470" spans="1:11" hidden="1">
      <c r="A1470" s="74"/>
      <c r="B1470" s="64"/>
      <c r="C1470" s="64"/>
      <c r="F1470" s="71"/>
      <c r="G1470" s="72"/>
      <c r="H1470" s="72"/>
      <c r="I1470" s="73"/>
      <c r="J1470" s="73"/>
      <c r="K1470" s="72"/>
    </row>
    <row r="1471" spans="1:11" hidden="1">
      <c r="A1471" s="74"/>
      <c r="B1471" s="98" t="s">
        <v>103</v>
      </c>
      <c r="C1471" s="86" t="s">
        <v>105</v>
      </c>
      <c r="D1471" s="65" t="s">
        <v>276</v>
      </c>
      <c r="E1471" s="77" t="s">
        <v>335</v>
      </c>
      <c r="F1471" s="135">
        <f t="shared" ref="F1471:K1471" si="131">+F1459+F1463+F1467</f>
        <v>0</v>
      </c>
      <c r="G1471" s="136">
        <f t="shared" si="131"/>
        <v>0</v>
      </c>
      <c r="H1471" s="136">
        <f t="shared" si="131"/>
        <v>0</v>
      </c>
      <c r="I1471" s="137">
        <f t="shared" si="131"/>
        <v>0</v>
      </c>
      <c r="J1471" s="137">
        <f t="shared" si="131"/>
        <v>0</v>
      </c>
      <c r="K1471" s="136">
        <f t="shared" si="131"/>
        <v>0</v>
      </c>
    </row>
    <row r="1472" spans="1:11" hidden="1">
      <c r="A1472" s="74"/>
      <c r="B1472" s="98"/>
      <c r="C1472" s="86"/>
      <c r="D1472" s="65"/>
      <c r="E1472" s="77" t="s">
        <v>336</v>
      </c>
      <c r="F1472" s="135"/>
      <c r="G1472" s="136"/>
      <c r="H1472" s="136"/>
      <c r="I1472" s="137"/>
      <c r="J1472" s="137"/>
      <c r="K1472" s="136"/>
    </row>
    <row r="1473" spans="1:13" hidden="1">
      <c r="A1473" s="74"/>
      <c r="B1473" s="64"/>
      <c r="C1473" s="64"/>
      <c r="E1473" s="77" t="s">
        <v>338</v>
      </c>
      <c r="F1473" s="71"/>
      <c r="G1473" s="72"/>
      <c r="H1473" s="72"/>
      <c r="I1473" s="73"/>
      <c r="J1473" s="73"/>
      <c r="K1473" s="72"/>
    </row>
    <row r="1474" spans="1:13" hidden="1">
      <c r="A1474" s="74"/>
      <c r="B1474" s="64"/>
      <c r="C1474" s="64"/>
      <c r="G1474" s="67"/>
      <c r="H1474" s="67"/>
      <c r="I1474" s="68"/>
      <c r="J1474" s="68"/>
      <c r="K1474" s="67"/>
    </row>
    <row r="1475" spans="1:13" hidden="1">
      <c r="A1475" s="81">
        <v>1503</v>
      </c>
      <c r="B1475" s="70" t="s">
        <v>97</v>
      </c>
      <c r="C1475" s="86" t="s">
        <v>108</v>
      </c>
      <c r="D1475" s="65" t="s">
        <v>277</v>
      </c>
      <c r="E1475" s="64"/>
      <c r="G1475" s="67"/>
      <c r="H1475" s="67"/>
      <c r="I1475" s="68"/>
      <c r="J1475" s="68"/>
      <c r="K1475" s="67"/>
    </row>
    <row r="1476" spans="1:13" hidden="1">
      <c r="A1476" s="74"/>
      <c r="B1476" s="75" t="s">
        <v>99</v>
      </c>
      <c r="C1476" s="64"/>
      <c r="D1476" s="76" t="s">
        <v>100</v>
      </c>
      <c r="E1476" s="77" t="s">
        <v>335</v>
      </c>
      <c r="F1476" s="78">
        <v>0</v>
      </c>
      <c r="G1476" s="79">
        <v>0</v>
      </c>
      <c r="H1476" s="79">
        <v>0</v>
      </c>
      <c r="I1476" s="80">
        <v>0</v>
      </c>
      <c r="J1476" s="80">
        <v>0</v>
      </c>
      <c r="K1476" s="79">
        <v>0</v>
      </c>
    </row>
    <row r="1477" spans="1:13" hidden="1">
      <c r="A1477" s="74"/>
      <c r="B1477" s="75"/>
      <c r="C1477" s="64"/>
      <c r="E1477" s="77" t="s">
        <v>336</v>
      </c>
      <c r="F1477" s="78"/>
      <c r="G1477" s="79"/>
      <c r="H1477" s="79"/>
      <c r="I1477" s="80"/>
      <c r="J1477" s="80"/>
      <c r="K1477" s="79"/>
    </row>
    <row r="1478" spans="1:13" hidden="1">
      <c r="A1478" s="74"/>
      <c r="B1478" s="64"/>
      <c r="C1478" s="64"/>
      <c r="E1478" s="77" t="s">
        <v>338</v>
      </c>
      <c r="F1478" s="71"/>
      <c r="G1478" s="72"/>
      <c r="H1478" s="72"/>
      <c r="I1478" s="73"/>
      <c r="J1478" s="73"/>
      <c r="K1478" s="72"/>
    </row>
    <row r="1479" spans="1:13" s="112" customFormat="1" hidden="1">
      <c r="A1479" s="74"/>
      <c r="B1479" s="64"/>
      <c r="C1479" s="64"/>
      <c r="D1479" s="76"/>
      <c r="E1479" s="77"/>
      <c r="F1479" s="66"/>
      <c r="G1479" s="67"/>
      <c r="H1479" s="67"/>
      <c r="I1479" s="68"/>
      <c r="J1479" s="68"/>
      <c r="K1479" s="67"/>
      <c r="L1479" s="48"/>
      <c r="M1479" s="48"/>
    </row>
    <row r="1480" spans="1:13" s="112" customFormat="1" hidden="1">
      <c r="A1480" s="74"/>
      <c r="B1480" s="75" t="s">
        <v>101</v>
      </c>
      <c r="C1480" s="64"/>
      <c r="D1480" s="76" t="s">
        <v>102</v>
      </c>
      <c r="E1480" s="77" t="s">
        <v>335</v>
      </c>
      <c r="F1480" s="78">
        <v>0</v>
      </c>
      <c r="G1480" s="79">
        <v>0</v>
      </c>
      <c r="H1480" s="79">
        <v>0</v>
      </c>
      <c r="I1480" s="80">
        <v>0</v>
      </c>
      <c r="J1480" s="80">
        <v>0</v>
      </c>
      <c r="K1480" s="79">
        <v>0</v>
      </c>
      <c r="L1480" s="48"/>
      <c r="M1480" s="48"/>
    </row>
    <row r="1481" spans="1:13" s="112" customFormat="1" hidden="1">
      <c r="A1481" s="74"/>
      <c r="B1481" s="64"/>
      <c r="C1481" s="64"/>
      <c r="D1481" s="76"/>
      <c r="E1481" s="77" t="s">
        <v>336</v>
      </c>
      <c r="F1481" s="71"/>
      <c r="G1481" s="72"/>
      <c r="H1481" s="72"/>
      <c r="I1481" s="73"/>
      <c r="J1481" s="73"/>
      <c r="K1481" s="72"/>
      <c r="L1481" s="48"/>
      <c r="M1481" s="48"/>
    </row>
    <row r="1482" spans="1:13" s="112" customFormat="1" hidden="1">
      <c r="A1482" s="74"/>
      <c r="B1482" s="64"/>
      <c r="C1482" s="64"/>
      <c r="D1482" s="76"/>
      <c r="E1482" s="77" t="s">
        <v>338</v>
      </c>
      <c r="F1482" s="71"/>
      <c r="G1482" s="72"/>
      <c r="H1482" s="72"/>
      <c r="I1482" s="73"/>
      <c r="J1482" s="73"/>
      <c r="K1482" s="72"/>
      <c r="L1482" s="48"/>
      <c r="M1482" s="48"/>
    </row>
    <row r="1483" spans="1:13" hidden="1">
      <c r="A1483" s="74"/>
      <c r="B1483" s="64"/>
      <c r="C1483" s="64"/>
      <c r="G1483" s="67"/>
      <c r="H1483" s="67"/>
      <c r="I1483" s="68"/>
      <c r="J1483" s="68"/>
      <c r="K1483" s="67"/>
    </row>
    <row r="1484" spans="1:13" ht="144" hidden="1">
      <c r="A1484" s="74"/>
      <c r="B1484" s="75" t="s">
        <v>110</v>
      </c>
      <c r="C1484" s="64"/>
      <c r="D1484" s="76" t="s">
        <v>111</v>
      </c>
      <c r="E1484" s="77" t="s">
        <v>335</v>
      </c>
      <c r="F1484" s="78">
        <v>0</v>
      </c>
      <c r="G1484" s="79">
        <v>0</v>
      </c>
      <c r="H1484" s="79">
        <v>0</v>
      </c>
      <c r="I1484" s="80">
        <v>0</v>
      </c>
      <c r="J1484" s="80">
        <v>0</v>
      </c>
      <c r="K1484" s="79">
        <v>0</v>
      </c>
    </row>
    <row r="1485" spans="1:13" hidden="1">
      <c r="A1485" s="74"/>
      <c r="B1485" s="75"/>
      <c r="C1485" s="64"/>
      <c r="E1485" s="77" t="s">
        <v>336</v>
      </c>
      <c r="F1485" s="78"/>
      <c r="G1485" s="79"/>
      <c r="H1485" s="79"/>
      <c r="I1485" s="80"/>
      <c r="J1485" s="80"/>
      <c r="K1485" s="79"/>
    </row>
    <row r="1486" spans="1:13" hidden="1">
      <c r="A1486" s="74"/>
      <c r="B1486" s="64"/>
      <c r="C1486" s="64"/>
      <c r="E1486" s="77" t="s">
        <v>338</v>
      </c>
      <c r="F1486" s="71"/>
      <c r="G1486" s="72"/>
      <c r="H1486" s="72"/>
      <c r="I1486" s="73"/>
      <c r="J1486" s="73"/>
      <c r="K1486" s="72"/>
    </row>
    <row r="1487" spans="1:13" s="75" customFormat="1" hidden="1">
      <c r="A1487" s="74"/>
      <c r="B1487" s="64"/>
      <c r="C1487" s="64"/>
      <c r="D1487" s="76"/>
      <c r="E1487" s="77"/>
      <c r="F1487" s="71"/>
      <c r="G1487" s="72"/>
      <c r="H1487" s="72"/>
      <c r="I1487" s="73"/>
      <c r="J1487" s="73"/>
      <c r="K1487" s="72"/>
      <c r="L1487" s="99"/>
      <c r="M1487" s="99"/>
    </row>
    <row r="1488" spans="1:13" s="75" customFormat="1" hidden="1">
      <c r="A1488" s="74"/>
      <c r="B1488" s="98" t="s">
        <v>103</v>
      </c>
      <c r="C1488" s="86" t="s">
        <v>108</v>
      </c>
      <c r="D1488" s="65" t="s">
        <v>277</v>
      </c>
      <c r="E1488" s="77" t="s">
        <v>335</v>
      </c>
      <c r="F1488" s="135">
        <f t="shared" ref="F1488:K1488" si="132">+F1476+F1480+F1484</f>
        <v>0</v>
      </c>
      <c r="G1488" s="136">
        <f t="shared" si="132"/>
        <v>0</v>
      </c>
      <c r="H1488" s="136">
        <f t="shared" si="132"/>
        <v>0</v>
      </c>
      <c r="I1488" s="137">
        <f t="shared" si="132"/>
        <v>0</v>
      </c>
      <c r="J1488" s="137">
        <f t="shared" si="132"/>
        <v>0</v>
      </c>
      <c r="K1488" s="136">
        <f t="shared" si="132"/>
        <v>0</v>
      </c>
      <c r="L1488" s="99"/>
      <c r="M1488" s="99"/>
    </row>
    <row r="1489" spans="1:13" s="75" customFormat="1" hidden="1">
      <c r="A1489" s="74"/>
      <c r="B1489" s="98"/>
      <c r="C1489" s="86"/>
      <c r="D1489" s="65"/>
      <c r="E1489" s="77" t="s">
        <v>336</v>
      </c>
      <c r="F1489" s="135"/>
      <c r="G1489" s="136"/>
      <c r="H1489" s="136"/>
      <c r="I1489" s="137"/>
      <c r="J1489" s="137"/>
      <c r="K1489" s="136"/>
      <c r="L1489" s="99"/>
      <c r="M1489" s="99"/>
    </row>
    <row r="1490" spans="1:13" s="75" customFormat="1" hidden="1">
      <c r="A1490" s="74"/>
      <c r="B1490" s="98"/>
      <c r="C1490" s="86"/>
      <c r="D1490" s="65"/>
      <c r="E1490" s="77" t="s">
        <v>338</v>
      </c>
      <c r="F1490" s="71"/>
      <c r="G1490" s="72"/>
      <c r="H1490" s="72"/>
      <c r="I1490" s="73"/>
      <c r="J1490" s="73"/>
      <c r="K1490" s="72"/>
      <c r="L1490" s="99"/>
      <c r="M1490" s="99"/>
    </row>
    <row r="1491" spans="1:13" s="75" customFormat="1" hidden="1">
      <c r="A1491" s="74"/>
      <c r="B1491" s="64"/>
      <c r="C1491" s="64"/>
      <c r="D1491" s="65"/>
      <c r="E1491" s="64"/>
      <c r="F1491" s="71"/>
      <c r="G1491" s="72"/>
      <c r="H1491" s="72"/>
      <c r="I1491" s="73"/>
      <c r="J1491" s="73"/>
      <c r="K1491" s="72"/>
      <c r="L1491" s="99"/>
      <c r="M1491" s="99"/>
    </row>
    <row r="1492" spans="1:13" s="75" customFormat="1" hidden="1">
      <c r="A1492" s="81">
        <v>1504</v>
      </c>
      <c r="B1492" s="70" t="s">
        <v>97</v>
      </c>
      <c r="C1492" s="86" t="s">
        <v>114</v>
      </c>
      <c r="D1492" s="413" t="s">
        <v>368</v>
      </c>
      <c r="E1492" s="413"/>
      <c r="F1492" s="413"/>
      <c r="G1492" s="67"/>
      <c r="H1492" s="67"/>
      <c r="I1492" s="68"/>
      <c r="J1492" s="68"/>
      <c r="K1492" s="67"/>
      <c r="L1492" s="99"/>
      <c r="M1492" s="99"/>
    </row>
    <row r="1493" spans="1:13" s="75" customFormat="1" hidden="1">
      <c r="A1493" s="74"/>
      <c r="B1493" s="75" t="s">
        <v>99</v>
      </c>
      <c r="C1493" s="64"/>
      <c r="D1493" s="76" t="s">
        <v>100</v>
      </c>
      <c r="E1493" s="77" t="s">
        <v>335</v>
      </c>
      <c r="F1493" s="78">
        <v>0</v>
      </c>
      <c r="G1493" s="79">
        <v>0</v>
      </c>
      <c r="H1493" s="79">
        <v>0</v>
      </c>
      <c r="I1493" s="80">
        <v>0</v>
      </c>
      <c r="J1493" s="80">
        <v>0</v>
      </c>
      <c r="K1493" s="79">
        <v>0</v>
      </c>
      <c r="L1493" s="99"/>
      <c r="M1493" s="99"/>
    </row>
    <row r="1494" spans="1:13" s="75" customFormat="1" hidden="1">
      <c r="A1494" s="74"/>
      <c r="C1494" s="64"/>
      <c r="D1494" s="76"/>
      <c r="E1494" s="77" t="s">
        <v>336</v>
      </c>
      <c r="F1494" s="78"/>
      <c r="G1494" s="79"/>
      <c r="H1494" s="79"/>
      <c r="I1494" s="80"/>
      <c r="J1494" s="80"/>
      <c r="K1494" s="79"/>
      <c r="L1494" s="99"/>
      <c r="M1494" s="99"/>
    </row>
    <row r="1495" spans="1:13" s="75" customFormat="1" hidden="1">
      <c r="A1495" s="74"/>
      <c r="B1495" s="64"/>
      <c r="C1495" s="64"/>
      <c r="D1495" s="76"/>
      <c r="E1495" s="77" t="s">
        <v>338</v>
      </c>
      <c r="F1495" s="71"/>
      <c r="G1495" s="72"/>
      <c r="H1495" s="72"/>
      <c r="I1495" s="73"/>
      <c r="J1495" s="73"/>
      <c r="K1495" s="72"/>
      <c r="L1495" s="99"/>
      <c r="M1495" s="99"/>
    </row>
    <row r="1496" spans="1:13" hidden="1">
      <c r="A1496" s="74"/>
      <c r="B1496" s="64"/>
      <c r="C1496" s="64"/>
      <c r="G1496" s="67"/>
      <c r="H1496" s="67"/>
      <c r="I1496" s="68"/>
      <c r="J1496" s="68"/>
      <c r="K1496" s="67"/>
    </row>
    <row r="1497" spans="1:13" hidden="1">
      <c r="A1497" s="74"/>
      <c r="B1497" s="75" t="s">
        <v>101</v>
      </c>
      <c r="C1497" s="64"/>
      <c r="D1497" s="76" t="s">
        <v>102</v>
      </c>
      <c r="E1497" s="77" t="s">
        <v>335</v>
      </c>
      <c r="F1497" s="78">
        <v>0</v>
      </c>
      <c r="G1497" s="79">
        <v>0</v>
      </c>
      <c r="H1497" s="79">
        <v>0</v>
      </c>
      <c r="I1497" s="80">
        <v>0</v>
      </c>
      <c r="J1497" s="80">
        <v>0</v>
      </c>
      <c r="K1497" s="79">
        <v>0</v>
      </c>
    </row>
    <row r="1498" spans="1:13" hidden="1">
      <c r="A1498" s="74"/>
      <c r="B1498" s="75"/>
      <c r="C1498" s="64"/>
      <c r="E1498" s="77" t="s">
        <v>336</v>
      </c>
      <c r="F1498" s="78"/>
      <c r="G1498" s="79"/>
      <c r="H1498" s="79"/>
      <c r="I1498" s="80"/>
      <c r="J1498" s="80"/>
      <c r="K1498" s="79"/>
    </row>
    <row r="1499" spans="1:13" hidden="1">
      <c r="A1499" s="74"/>
      <c r="B1499" s="64"/>
      <c r="C1499" s="64"/>
      <c r="E1499" s="77" t="s">
        <v>338</v>
      </c>
      <c r="F1499" s="71"/>
      <c r="G1499" s="72"/>
      <c r="H1499" s="72"/>
      <c r="I1499" s="73"/>
      <c r="J1499" s="73"/>
      <c r="K1499" s="72"/>
    </row>
    <row r="1500" spans="1:13" s="75" customFormat="1" hidden="1">
      <c r="A1500" s="74"/>
      <c r="B1500" s="64"/>
      <c r="C1500" s="64"/>
      <c r="D1500" s="76"/>
      <c r="E1500" s="77"/>
      <c r="F1500" s="66"/>
      <c r="G1500" s="67"/>
      <c r="H1500" s="67"/>
      <c r="I1500" s="68"/>
      <c r="J1500" s="68"/>
      <c r="K1500" s="67"/>
      <c r="L1500" s="99"/>
      <c r="M1500" s="99"/>
    </row>
    <row r="1501" spans="1:13" s="75" customFormat="1" ht="144" hidden="1">
      <c r="A1501" s="74"/>
      <c r="B1501" s="75" t="s">
        <v>110</v>
      </c>
      <c r="C1501" s="64"/>
      <c r="D1501" s="76" t="s">
        <v>111</v>
      </c>
      <c r="E1501" s="77" t="s">
        <v>335</v>
      </c>
      <c r="F1501" s="78">
        <v>0</v>
      </c>
      <c r="G1501" s="79">
        <v>0</v>
      </c>
      <c r="H1501" s="79">
        <v>0</v>
      </c>
      <c r="I1501" s="80">
        <v>0</v>
      </c>
      <c r="J1501" s="80">
        <v>0</v>
      </c>
      <c r="K1501" s="79">
        <v>0</v>
      </c>
      <c r="L1501" s="99"/>
      <c r="M1501" s="99"/>
    </row>
    <row r="1502" spans="1:13" s="75" customFormat="1" hidden="1">
      <c r="A1502" s="74"/>
      <c r="C1502" s="64"/>
      <c r="D1502" s="76"/>
      <c r="E1502" s="77" t="s">
        <v>336</v>
      </c>
      <c r="F1502" s="78"/>
      <c r="G1502" s="79"/>
      <c r="H1502" s="79"/>
      <c r="I1502" s="80"/>
      <c r="J1502" s="80"/>
      <c r="K1502" s="79"/>
      <c r="L1502" s="99"/>
      <c r="M1502" s="99"/>
    </row>
    <row r="1503" spans="1:13" s="75" customFormat="1" hidden="1">
      <c r="A1503" s="74"/>
      <c r="C1503" s="64"/>
      <c r="D1503" s="76"/>
      <c r="E1503" s="77" t="s">
        <v>338</v>
      </c>
      <c r="F1503" s="78"/>
      <c r="G1503" s="79"/>
      <c r="H1503" s="79"/>
      <c r="I1503" s="80"/>
      <c r="J1503" s="80"/>
      <c r="K1503" s="79"/>
      <c r="L1503" s="99"/>
      <c r="M1503" s="99"/>
    </row>
    <row r="1504" spans="1:13" s="75" customFormat="1" hidden="1">
      <c r="A1504" s="74"/>
      <c r="B1504" s="64"/>
      <c r="C1504" s="64"/>
      <c r="D1504" s="76"/>
      <c r="E1504" s="77"/>
      <c r="F1504" s="71"/>
      <c r="G1504" s="72"/>
      <c r="H1504" s="72"/>
      <c r="I1504" s="73"/>
      <c r="J1504" s="73"/>
      <c r="K1504" s="72"/>
      <c r="L1504" s="99"/>
      <c r="M1504" s="99"/>
    </row>
    <row r="1505" spans="1:13" s="75" customFormat="1" hidden="1">
      <c r="A1505" s="74"/>
      <c r="B1505" s="64"/>
      <c r="C1505" s="64"/>
      <c r="D1505" s="76"/>
      <c r="E1505" s="77"/>
      <c r="F1505" s="71"/>
      <c r="G1505" s="72"/>
      <c r="H1505" s="72"/>
      <c r="I1505" s="73"/>
      <c r="J1505" s="73"/>
      <c r="K1505" s="72"/>
      <c r="L1505" s="99"/>
      <c r="M1505" s="99"/>
    </row>
    <row r="1506" spans="1:13" s="75" customFormat="1" ht="216" hidden="1">
      <c r="A1506" s="74"/>
      <c r="B1506" s="98" t="s">
        <v>103</v>
      </c>
      <c r="C1506" s="86" t="s">
        <v>114</v>
      </c>
      <c r="D1506" s="65" t="s">
        <v>369</v>
      </c>
      <c r="E1506" s="64" t="s">
        <v>335</v>
      </c>
      <c r="F1506" s="135">
        <f t="shared" ref="F1506:K1506" si="133">+F1493+F1497+F1501</f>
        <v>0</v>
      </c>
      <c r="G1506" s="136">
        <f t="shared" si="133"/>
        <v>0</v>
      </c>
      <c r="H1506" s="136">
        <f t="shared" si="133"/>
        <v>0</v>
      </c>
      <c r="I1506" s="137">
        <f t="shared" si="133"/>
        <v>0</v>
      </c>
      <c r="J1506" s="137">
        <f t="shared" si="133"/>
        <v>0</v>
      </c>
      <c r="K1506" s="136">
        <f t="shared" si="133"/>
        <v>0</v>
      </c>
      <c r="L1506" s="99"/>
      <c r="M1506" s="99"/>
    </row>
    <row r="1507" spans="1:13" s="75" customFormat="1" hidden="1">
      <c r="A1507" s="74"/>
      <c r="B1507" s="98"/>
      <c r="C1507" s="86"/>
      <c r="D1507" s="65"/>
      <c r="E1507" s="64" t="s">
        <v>336</v>
      </c>
      <c r="F1507" s="135"/>
      <c r="G1507" s="136"/>
      <c r="H1507" s="136"/>
      <c r="I1507" s="137"/>
      <c r="J1507" s="137"/>
      <c r="K1507" s="136"/>
      <c r="L1507" s="99"/>
      <c r="M1507" s="99"/>
    </row>
    <row r="1508" spans="1:13" s="75" customFormat="1" hidden="1">
      <c r="A1508" s="74"/>
      <c r="B1508" s="98"/>
      <c r="C1508" s="86"/>
      <c r="D1508" s="65"/>
      <c r="E1508" s="64" t="s">
        <v>338</v>
      </c>
      <c r="F1508" s="71"/>
      <c r="G1508" s="72"/>
      <c r="H1508" s="72"/>
      <c r="I1508" s="73"/>
      <c r="J1508" s="73"/>
      <c r="K1508" s="72"/>
      <c r="L1508" s="99"/>
      <c r="M1508" s="99"/>
    </row>
    <row r="1509" spans="1:13" s="75" customFormat="1" hidden="1">
      <c r="A1509" s="74"/>
      <c r="B1509" s="98"/>
      <c r="C1509" s="86"/>
      <c r="D1509" s="65"/>
      <c r="E1509" s="64"/>
      <c r="F1509" s="71"/>
      <c r="G1509" s="72"/>
      <c r="H1509" s="72"/>
      <c r="I1509" s="73"/>
      <c r="J1509" s="73"/>
      <c r="K1509" s="72"/>
      <c r="L1509" s="99"/>
      <c r="M1509" s="99"/>
    </row>
    <row r="1510" spans="1:13" s="75" customFormat="1" hidden="1">
      <c r="A1510" s="74"/>
      <c r="B1510" s="64"/>
      <c r="C1510" s="64"/>
      <c r="D1510" s="65"/>
      <c r="E1510" s="64"/>
      <c r="F1510" s="71"/>
      <c r="G1510" s="72"/>
      <c r="H1510" s="72"/>
      <c r="I1510" s="73"/>
      <c r="J1510" s="73"/>
      <c r="K1510" s="72"/>
      <c r="L1510" s="99"/>
      <c r="M1510" s="99"/>
    </row>
    <row r="1511" spans="1:13" s="75" customFormat="1" hidden="1">
      <c r="A1511" s="422"/>
      <c r="B1511" s="423"/>
      <c r="C1511" s="106"/>
      <c r="D1511" s="107"/>
      <c r="E1511" s="108"/>
      <c r="F1511" s="134"/>
      <c r="G1511" s="94"/>
      <c r="H1511" s="94"/>
      <c r="I1511" s="95"/>
      <c r="J1511" s="95"/>
      <c r="K1511" s="94"/>
      <c r="L1511" s="99"/>
      <c r="M1511" s="99"/>
    </row>
    <row r="1512" spans="1:13" s="75" customFormat="1" ht="144" hidden="1">
      <c r="A1512" s="411" t="s">
        <v>278</v>
      </c>
      <c r="B1512" s="412"/>
      <c r="C1512" s="412"/>
      <c r="D1512" s="115" t="s">
        <v>274</v>
      </c>
      <c r="E1512" s="64" t="s">
        <v>335</v>
      </c>
      <c r="F1512" s="82">
        <f t="shared" ref="F1512:K1512" si="134">+F1454+F1471+F1488+F1506</f>
        <v>0</v>
      </c>
      <c r="G1512" s="83">
        <f t="shared" si="134"/>
        <v>0</v>
      </c>
      <c r="H1512" s="83">
        <f t="shared" si="134"/>
        <v>0</v>
      </c>
      <c r="I1512" s="84">
        <f t="shared" si="134"/>
        <v>0</v>
      </c>
      <c r="J1512" s="84">
        <f t="shared" si="134"/>
        <v>0</v>
      </c>
      <c r="K1512" s="83">
        <f t="shared" si="134"/>
        <v>0</v>
      </c>
      <c r="L1512" s="99"/>
      <c r="M1512" s="99"/>
    </row>
    <row r="1513" spans="1:13" s="75" customFormat="1" hidden="1">
      <c r="A1513" s="113"/>
      <c r="B1513" s="114"/>
      <c r="C1513" s="114"/>
      <c r="D1513" s="115"/>
      <c r="E1513" s="64" t="s">
        <v>336</v>
      </c>
      <c r="F1513" s="82"/>
      <c r="G1513" s="83"/>
      <c r="H1513" s="83"/>
      <c r="I1513" s="84"/>
      <c r="J1513" s="84"/>
      <c r="K1513" s="83"/>
      <c r="L1513" s="99"/>
      <c r="M1513" s="99"/>
    </row>
    <row r="1514" spans="1:13" s="75" customFormat="1" hidden="1">
      <c r="A1514" s="113"/>
      <c r="B1514" s="114"/>
      <c r="C1514" s="114"/>
      <c r="D1514" s="115"/>
      <c r="E1514" s="64" t="s">
        <v>338</v>
      </c>
      <c r="F1514" s="118"/>
      <c r="G1514" s="119"/>
      <c r="H1514" s="119"/>
      <c r="I1514" s="120"/>
      <c r="J1514" s="120"/>
      <c r="K1514" s="119"/>
      <c r="L1514" s="99"/>
      <c r="M1514" s="99"/>
    </row>
    <row r="1515" spans="1:13" hidden="1">
      <c r="A1515" s="100"/>
      <c r="B1515" s="90"/>
      <c r="C1515" s="90"/>
      <c r="D1515" s="89"/>
      <c r="E1515" s="90"/>
      <c r="F1515" s="91"/>
      <c r="G1515" s="92"/>
      <c r="H1515" s="92"/>
      <c r="I1515" s="93"/>
      <c r="J1515" s="93"/>
      <c r="K1515" s="92"/>
    </row>
    <row r="1516" spans="1:13" ht="144.75" hidden="1" thickBot="1">
      <c r="A1516" s="414" t="s">
        <v>93</v>
      </c>
      <c r="B1516" s="415"/>
      <c r="C1516" s="142" t="s">
        <v>279</v>
      </c>
      <c r="D1516" s="122" t="s">
        <v>280</v>
      </c>
      <c r="E1516" s="60"/>
      <c r="F1516" s="123"/>
      <c r="G1516" s="124"/>
      <c r="H1516" s="124"/>
      <c r="I1516" s="125"/>
      <c r="J1516" s="125"/>
      <c r="K1516" s="124"/>
    </row>
    <row r="1517" spans="1:13" hidden="1">
      <c r="A1517" s="166"/>
      <c r="B1517" s="70"/>
      <c r="C1517" s="64"/>
      <c r="D1517" s="65"/>
      <c r="E1517" s="64"/>
      <c r="F1517" s="82"/>
      <c r="G1517" s="83"/>
      <c r="H1517" s="83"/>
      <c r="I1517" s="84"/>
      <c r="J1517" s="84"/>
      <c r="K1517" s="83"/>
    </row>
    <row r="1518" spans="1:13" s="75" customFormat="1" ht="144" hidden="1">
      <c r="A1518" s="81">
        <v>1601</v>
      </c>
      <c r="B1518" s="70" t="s">
        <v>97</v>
      </c>
      <c r="C1518" s="86" t="s">
        <v>94</v>
      </c>
      <c r="D1518" s="65" t="s">
        <v>281</v>
      </c>
      <c r="E1518" s="64"/>
      <c r="F1518" s="66"/>
      <c r="G1518" s="67"/>
      <c r="H1518" s="67"/>
      <c r="I1518" s="68"/>
      <c r="J1518" s="68"/>
      <c r="K1518" s="67"/>
      <c r="L1518" s="99"/>
      <c r="M1518" s="99"/>
    </row>
    <row r="1519" spans="1:13" s="75" customFormat="1" hidden="1">
      <c r="A1519" s="74"/>
      <c r="B1519" s="75" t="s">
        <v>99</v>
      </c>
      <c r="C1519" s="64"/>
      <c r="D1519" s="76" t="s">
        <v>100</v>
      </c>
      <c r="E1519" s="77" t="s">
        <v>335</v>
      </c>
      <c r="F1519" s="78">
        <v>0</v>
      </c>
      <c r="G1519" s="79">
        <v>0</v>
      </c>
      <c r="H1519" s="79">
        <v>0</v>
      </c>
      <c r="I1519" s="80">
        <v>0</v>
      </c>
      <c r="J1519" s="80">
        <v>0</v>
      </c>
      <c r="K1519" s="79">
        <v>0</v>
      </c>
      <c r="L1519" s="99"/>
      <c r="M1519" s="99"/>
    </row>
    <row r="1520" spans="1:13" s="75" customFormat="1" hidden="1">
      <c r="A1520" s="74"/>
      <c r="C1520" s="64"/>
      <c r="D1520" s="76"/>
      <c r="E1520" s="77" t="s">
        <v>336</v>
      </c>
      <c r="F1520" s="78"/>
      <c r="G1520" s="79"/>
      <c r="H1520" s="79"/>
      <c r="I1520" s="80"/>
      <c r="J1520" s="80"/>
      <c r="K1520" s="79"/>
      <c r="L1520" s="99"/>
      <c r="M1520" s="99"/>
    </row>
    <row r="1521" spans="1:13" s="75" customFormat="1" hidden="1">
      <c r="A1521" s="74"/>
      <c r="B1521" s="64"/>
      <c r="C1521" s="64"/>
      <c r="D1521" s="76"/>
      <c r="E1521" s="77" t="s">
        <v>338</v>
      </c>
      <c r="F1521" s="71"/>
      <c r="G1521" s="72"/>
      <c r="H1521" s="72"/>
      <c r="I1521" s="73"/>
      <c r="J1521" s="73"/>
      <c r="K1521" s="72"/>
      <c r="L1521" s="99"/>
      <c r="M1521" s="99"/>
    </row>
    <row r="1522" spans="1:13" s="75" customFormat="1" hidden="1">
      <c r="A1522" s="74"/>
      <c r="B1522" s="64"/>
      <c r="C1522" s="64"/>
      <c r="D1522" s="76"/>
      <c r="E1522" s="77"/>
      <c r="F1522" s="66"/>
      <c r="G1522" s="67"/>
      <c r="H1522" s="67"/>
      <c r="I1522" s="68"/>
      <c r="J1522" s="68"/>
      <c r="K1522" s="67"/>
      <c r="L1522" s="99"/>
      <c r="M1522" s="99"/>
    </row>
    <row r="1523" spans="1:13" s="75" customFormat="1" hidden="1">
      <c r="A1523" s="74"/>
      <c r="B1523" s="75" t="s">
        <v>101</v>
      </c>
      <c r="C1523" s="64"/>
      <c r="D1523" s="76" t="s">
        <v>102</v>
      </c>
      <c r="E1523" s="77" t="s">
        <v>335</v>
      </c>
      <c r="F1523" s="78">
        <v>0</v>
      </c>
      <c r="G1523" s="79">
        <v>0</v>
      </c>
      <c r="H1523" s="79">
        <v>0</v>
      </c>
      <c r="I1523" s="80">
        <v>0</v>
      </c>
      <c r="J1523" s="80">
        <v>0</v>
      </c>
      <c r="K1523" s="79">
        <v>0</v>
      </c>
      <c r="L1523" s="99"/>
      <c r="M1523" s="99"/>
    </row>
    <row r="1524" spans="1:13" s="75" customFormat="1" hidden="1">
      <c r="A1524" s="74"/>
      <c r="B1524" s="64"/>
      <c r="C1524" s="64"/>
      <c r="D1524" s="76"/>
      <c r="E1524" s="77" t="s">
        <v>336</v>
      </c>
      <c r="F1524" s="71"/>
      <c r="G1524" s="72"/>
      <c r="H1524" s="72"/>
      <c r="I1524" s="73"/>
      <c r="J1524" s="73"/>
      <c r="K1524" s="72"/>
      <c r="L1524" s="99"/>
      <c r="M1524" s="99"/>
    </row>
    <row r="1525" spans="1:13" s="75" customFormat="1" hidden="1">
      <c r="A1525" s="74"/>
      <c r="B1525" s="64"/>
      <c r="C1525" s="64"/>
      <c r="D1525" s="76"/>
      <c r="E1525" s="77" t="s">
        <v>338</v>
      </c>
      <c r="F1525" s="71"/>
      <c r="G1525" s="72"/>
      <c r="H1525" s="72"/>
      <c r="I1525" s="73"/>
      <c r="J1525" s="73"/>
      <c r="K1525" s="72"/>
      <c r="L1525" s="99"/>
      <c r="M1525" s="99"/>
    </row>
    <row r="1526" spans="1:13" s="75" customFormat="1" hidden="1">
      <c r="A1526" s="74"/>
      <c r="B1526" s="64"/>
      <c r="C1526" s="64"/>
      <c r="D1526" s="76"/>
      <c r="E1526" s="77"/>
      <c r="F1526" s="66"/>
      <c r="G1526" s="67"/>
      <c r="H1526" s="67"/>
      <c r="I1526" s="68"/>
      <c r="J1526" s="68"/>
      <c r="K1526" s="67"/>
      <c r="L1526" s="99"/>
      <c r="M1526" s="99"/>
    </row>
    <row r="1527" spans="1:13" s="75" customFormat="1" ht="144" hidden="1">
      <c r="A1527" s="74"/>
      <c r="B1527" s="75" t="s">
        <v>110</v>
      </c>
      <c r="C1527" s="64"/>
      <c r="D1527" s="76" t="s">
        <v>111</v>
      </c>
      <c r="E1527" s="77" t="s">
        <v>335</v>
      </c>
      <c r="F1527" s="78">
        <v>0</v>
      </c>
      <c r="G1527" s="79">
        <v>0</v>
      </c>
      <c r="H1527" s="79">
        <v>0</v>
      </c>
      <c r="I1527" s="80">
        <v>0</v>
      </c>
      <c r="J1527" s="80">
        <v>0</v>
      </c>
      <c r="K1527" s="79">
        <v>0</v>
      </c>
      <c r="L1527" s="99"/>
      <c r="M1527" s="99"/>
    </row>
    <row r="1528" spans="1:13" s="75" customFormat="1" hidden="1">
      <c r="A1528" s="74"/>
      <c r="B1528" s="64"/>
      <c r="C1528" s="64"/>
      <c r="D1528" s="76"/>
      <c r="E1528" s="77" t="s">
        <v>336</v>
      </c>
      <c r="F1528" s="71"/>
      <c r="G1528" s="72"/>
      <c r="H1528" s="72"/>
      <c r="I1528" s="73"/>
      <c r="J1528" s="73"/>
      <c r="K1528" s="72"/>
      <c r="L1528" s="99"/>
      <c r="M1528" s="99"/>
    </row>
    <row r="1529" spans="1:13" s="75" customFormat="1" hidden="1">
      <c r="A1529" s="74"/>
      <c r="B1529" s="64"/>
      <c r="C1529" s="64"/>
      <c r="D1529" s="76"/>
      <c r="E1529" s="77" t="s">
        <v>338</v>
      </c>
      <c r="F1529" s="71"/>
      <c r="G1529" s="72"/>
      <c r="H1529" s="72"/>
      <c r="I1529" s="73"/>
      <c r="J1529" s="73"/>
      <c r="K1529" s="72"/>
      <c r="L1529" s="99"/>
      <c r="M1529" s="99"/>
    </row>
    <row r="1530" spans="1:13" s="75" customFormat="1" hidden="1">
      <c r="A1530" s="74"/>
      <c r="B1530" s="64"/>
      <c r="C1530" s="64"/>
      <c r="D1530" s="76"/>
      <c r="E1530" s="77"/>
      <c r="F1530" s="71"/>
      <c r="G1530" s="72"/>
      <c r="H1530" s="72"/>
      <c r="I1530" s="73"/>
      <c r="J1530" s="73"/>
      <c r="K1530" s="72"/>
      <c r="L1530" s="99"/>
      <c r="M1530" s="99"/>
    </row>
    <row r="1531" spans="1:13" ht="144" hidden="1">
      <c r="A1531" s="74"/>
      <c r="B1531" s="98" t="s">
        <v>103</v>
      </c>
      <c r="C1531" s="86" t="s">
        <v>94</v>
      </c>
      <c r="D1531" s="65" t="s">
        <v>281</v>
      </c>
      <c r="E1531" s="77" t="s">
        <v>335</v>
      </c>
      <c r="F1531" s="135">
        <f t="shared" ref="F1531:K1531" si="135">+F1519+F1523+F1527</f>
        <v>0</v>
      </c>
      <c r="G1531" s="136">
        <f t="shared" si="135"/>
        <v>0</v>
      </c>
      <c r="H1531" s="136">
        <f t="shared" si="135"/>
        <v>0</v>
      </c>
      <c r="I1531" s="137">
        <f t="shared" si="135"/>
        <v>0</v>
      </c>
      <c r="J1531" s="137">
        <f t="shared" si="135"/>
        <v>0</v>
      </c>
      <c r="K1531" s="136">
        <f t="shared" si="135"/>
        <v>0</v>
      </c>
    </row>
    <row r="1532" spans="1:13" hidden="1">
      <c r="A1532" s="74"/>
      <c r="B1532" s="98"/>
      <c r="C1532" s="86"/>
      <c r="D1532" s="65"/>
      <c r="E1532" s="77" t="s">
        <v>336</v>
      </c>
      <c r="F1532" s="135"/>
      <c r="G1532" s="136"/>
      <c r="H1532" s="136"/>
      <c r="I1532" s="137"/>
      <c r="J1532" s="137"/>
      <c r="K1532" s="136"/>
    </row>
    <row r="1533" spans="1:13" hidden="1">
      <c r="A1533" s="74"/>
      <c r="B1533" s="98"/>
      <c r="C1533" s="86"/>
      <c r="D1533" s="65"/>
      <c r="E1533" s="77" t="s">
        <v>338</v>
      </c>
      <c r="F1533" s="135"/>
      <c r="G1533" s="136"/>
      <c r="H1533" s="136"/>
      <c r="I1533" s="137"/>
      <c r="J1533" s="137"/>
      <c r="K1533" s="136"/>
    </row>
    <row r="1534" spans="1:13" hidden="1">
      <c r="A1534" s="74"/>
      <c r="B1534" s="64"/>
      <c r="C1534" s="64"/>
      <c r="F1534" s="71"/>
      <c r="G1534" s="72"/>
      <c r="H1534" s="72"/>
      <c r="I1534" s="73"/>
      <c r="J1534" s="73"/>
      <c r="K1534" s="72"/>
    </row>
    <row r="1535" spans="1:13" hidden="1">
      <c r="A1535" s="74"/>
      <c r="B1535" s="64"/>
      <c r="C1535" s="64"/>
      <c r="G1535" s="67"/>
      <c r="H1535" s="67"/>
      <c r="I1535" s="68"/>
      <c r="J1535" s="68"/>
      <c r="K1535" s="67"/>
    </row>
    <row r="1536" spans="1:13" s="75" customFormat="1" hidden="1">
      <c r="A1536" s="81">
        <v>1602</v>
      </c>
      <c r="B1536" s="70" t="s">
        <v>97</v>
      </c>
      <c r="C1536" s="86" t="s">
        <v>105</v>
      </c>
      <c r="D1536" s="65" t="s">
        <v>282</v>
      </c>
      <c r="E1536" s="64"/>
      <c r="F1536" s="66"/>
      <c r="G1536" s="67"/>
      <c r="H1536" s="67"/>
      <c r="I1536" s="68"/>
      <c r="J1536" s="68"/>
      <c r="K1536" s="67"/>
      <c r="L1536" s="99"/>
      <c r="M1536" s="99"/>
    </row>
    <row r="1537" spans="1:13" s="75" customFormat="1" hidden="1">
      <c r="A1537" s="74"/>
      <c r="B1537" s="75" t="s">
        <v>99</v>
      </c>
      <c r="C1537" s="64"/>
      <c r="D1537" s="76" t="s">
        <v>100</v>
      </c>
      <c r="E1537" s="77" t="s">
        <v>335</v>
      </c>
      <c r="F1537" s="78">
        <v>0</v>
      </c>
      <c r="G1537" s="79">
        <v>0</v>
      </c>
      <c r="H1537" s="79">
        <v>0</v>
      </c>
      <c r="I1537" s="80">
        <v>0</v>
      </c>
      <c r="J1537" s="80">
        <v>0</v>
      </c>
      <c r="K1537" s="79">
        <v>0</v>
      </c>
      <c r="L1537" s="99"/>
      <c r="M1537" s="99"/>
    </row>
    <row r="1538" spans="1:13" s="75" customFormat="1" hidden="1">
      <c r="A1538" s="74"/>
      <c r="B1538" s="64"/>
      <c r="C1538" s="64"/>
      <c r="D1538" s="76"/>
      <c r="E1538" s="77" t="s">
        <v>336</v>
      </c>
      <c r="F1538" s="71"/>
      <c r="G1538" s="72"/>
      <c r="H1538" s="72"/>
      <c r="I1538" s="73"/>
      <c r="J1538" s="73"/>
      <c r="K1538" s="72"/>
      <c r="L1538" s="99"/>
      <c r="M1538" s="99"/>
    </row>
    <row r="1539" spans="1:13" s="75" customFormat="1" hidden="1">
      <c r="A1539" s="74"/>
      <c r="B1539" s="64"/>
      <c r="C1539" s="64"/>
      <c r="D1539" s="76"/>
      <c r="E1539" s="77" t="s">
        <v>338</v>
      </c>
      <c r="F1539" s="71"/>
      <c r="G1539" s="72"/>
      <c r="H1539" s="72"/>
      <c r="I1539" s="73"/>
      <c r="J1539" s="73"/>
      <c r="K1539" s="72"/>
      <c r="L1539" s="99"/>
      <c r="M1539" s="99"/>
    </row>
    <row r="1540" spans="1:13" hidden="1">
      <c r="A1540" s="74"/>
      <c r="B1540" s="64"/>
      <c r="C1540" s="64"/>
      <c r="G1540" s="67"/>
      <c r="H1540" s="67"/>
      <c r="I1540" s="68"/>
      <c r="J1540" s="68"/>
      <c r="K1540" s="67"/>
    </row>
    <row r="1541" spans="1:13" hidden="1">
      <c r="A1541" s="74"/>
      <c r="B1541" s="75" t="s">
        <v>101</v>
      </c>
      <c r="C1541" s="64"/>
      <c r="D1541" s="76" t="s">
        <v>102</v>
      </c>
      <c r="E1541" s="77" t="s">
        <v>335</v>
      </c>
      <c r="F1541" s="78">
        <v>0</v>
      </c>
      <c r="G1541" s="79">
        <v>0</v>
      </c>
      <c r="H1541" s="79">
        <v>0</v>
      </c>
      <c r="I1541" s="80">
        <v>0</v>
      </c>
      <c r="J1541" s="80">
        <v>0</v>
      </c>
      <c r="K1541" s="79">
        <v>0</v>
      </c>
    </row>
    <row r="1542" spans="1:13" hidden="1">
      <c r="A1542" s="74"/>
      <c r="B1542" s="64"/>
      <c r="C1542" s="64"/>
      <c r="E1542" s="77" t="s">
        <v>336</v>
      </c>
      <c r="F1542" s="71"/>
      <c r="G1542" s="72"/>
      <c r="H1542" s="72"/>
      <c r="I1542" s="73"/>
      <c r="J1542" s="73"/>
      <c r="K1542" s="72"/>
    </row>
    <row r="1543" spans="1:13" hidden="1">
      <c r="A1543" s="74"/>
      <c r="B1543" s="64"/>
      <c r="C1543" s="64"/>
      <c r="E1543" s="77" t="s">
        <v>338</v>
      </c>
      <c r="F1543" s="71"/>
      <c r="G1543" s="72"/>
      <c r="H1543" s="72"/>
      <c r="I1543" s="73"/>
      <c r="J1543" s="73"/>
      <c r="K1543" s="72"/>
    </row>
    <row r="1544" spans="1:13" hidden="1">
      <c r="A1544" s="100"/>
      <c r="B1544" s="90"/>
      <c r="C1544" s="90"/>
      <c r="D1544" s="101"/>
      <c r="E1544" s="102"/>
      <c r="F1544" s="129"/>
      <c r="G1544" s="130"/>
      <c r="H1544" s="130"/>
      <c r="I1544" s="131"/>
      <c r="J1544" s="131"/>
      <c r="K1544" s="130"/>
    </row>
    <row r="1545" spans="1:13" ht="144" hidden="1">
      <c r="A1545" s="74"/>
      <c r="B1545" s="75" t="s">
        <v>110</v>
      </c>
      <c r="C1545" s="64"/>
      <c r="D1545" s="76" t="s">
        <v>111</v>
      </c>
      <c r="E1545" s="77" t="s">
        <v>335</v>
      </c>
      <c r="F1545" s="78">
        <v>0</v>
      </c>
      <c r="G1545" s="79">
        <v>0</v>
      </c>
      <c r="H1545" s="79">
        <v>0</v>
      </c>
      <c r="I1545" s="80">
        <v>0</v>
      </c>
      <c r="J1545" s="80">
        <v>0</v>
      </c>
      <c r="K1545" s="79">
        <v>0</v>
      </c>
    </row>
    <row r="1546" spans="1:13" hidden="1">
      <c r="A1546" s="74"/>
      <c r="B1546" s="64"/>
      <c r="C1546" s="64"/>
      <c r="E1546" s="77" t="s">
        <v>336</v>
      </c>
      <c r="F1546" s="71"/>
      <c r="G1546" s="72"/>
      <c r="H1546" s="72"/>
      <c r="I1546" s="73"/>
      <c r="J1546" s="73"/>
      <c r="K1546" s="72"/>
    </row>
    <row r="1547" spans="1:13" hidden="1">
      <c r="A1547" s="74"/>
      <c r="B1547" s="64"/>
      <c r="C1547" s="64"/>
      <c r="E1547" s="77" t="s">
        <v>338</v>
      </c>
      <c r="F1547" s="71"/>
      <c r="G1547" s="72"/>
      <c r="H1547" s="72"/>
      <c r="I1547" s="73"/>
      <c r="J1547" s="73"/>
      <c r="K1547" s="72"/>
    </row>
    <row r="1548" spans="1:13" hidden="1">
      <c r="A1548" s="74"/>
      <c r="B1548" s="64"/>
      <c r="C1548" s="64"/>
      <c r="F1548" s="71"/>
      <c r="G1548" s="72"/>
      <c r="H1548" s="72"/>
      <c r="I1548" s="73"/>
      <c r="J1548" s="73"/>
      <c r="K1548" s="72"/>
    </row>
    <row r="1549" spans="1:13" hidden="1">
      <c r="A1549" s="74"/>
      <c r="B1549" s="98" t="s">
        <v>103</v>
      </c>
      <c r="C1549" s="86" t="s">
        <v>105</v>
      </c>
      <c r="D1549" s="65" t="s">
        <v>282</v>
      </c>
      <c r="E1549" s="64" t="s">
        <v>335</v>
      </c>
      <c r="F1549" s="135">
        <f t="shared" ref="F1549:K1549" si="136">+F1537+F1541+F1545</f>
        <v>0</v>
      </c>
      <c r="G1549" s="136">
        <f t="shared" si="136"/>
        <v>0</v>
      </c>
      <c r="H1549" s="136">
        <f t="shared" si="136"/>
        <v>0</v>
      </c>
      <c r="I1549" s="137">
        <f t="shared" si="136"/>
        <v>0</v>
      </c>
      <c r="J1549" s="137">
        <f t="shared" si="136"/>
        <v>0</v>
      </c>
      <c r="K1549" s="136">
        <f t="shared" si="136"/>
        <v>0</v>
      </c>
    </row>
    <row r="1550" spans="1:13" hidden="1">
      <c r="A1550" s="74"/>
      <c r="B1550" s="98"/>
      <c r="C1550" s="86"/>
      <c r="D1550" s="65"/>
      <c r="E1550" s="64" t="s">
        <v>336</v>
      </c>
      <c r="F1550" s="71"/>
      <c r="G1550" s="72"/>
      <c r="H1550" s="72"/>
      <c r="I1550" s="73"/>
      <c r="J1550" s="73"/>
      <c r="K1550" s="72"/>
    </row>
    <row r="1551" spans="1:13" hidden="1">
      <c r="A1551" s="74"/>
      <c r="B1551" s="98"/>
      <c r="C1551" s="86"/>
      <c r="D1551" s="65"/>
      <c r="E1551" s="64" t="s">
        <v>338</v>
      </c>
      <c r="F1551" s="71"/>
      <c r="G1551" s="72"/>
      <c r="H1551" s="72"/>
      <c r="I1551" s="73"/>
      <c r="J1551" s="73"/>
      <c r="K1551" s="72"/>
    </row>
    <row r="1552" spans="1:13" hidden="1">
      <c r="A1552" s="74"/>
      <c r="B1552" s="64"/>
      <c r="C1552" s="64"/>
      <c r="F1552" s="71"/>
      <c r="G1552" s="72"/>
      <c r="H1552" s="72"/>
      <c r="I1552" s="73"/>
      <c r="J1552" s="73"/>
      <c r="K1552" s="72"/>
    </row>
    <row r="1553" spans="1:11" hidden="1">
      <c r="A1553" s="81">
        <v>1603</v>
      </c>
      <c r="B1553" s="70" t="s">
        <v>97</v>
      </c>
      <c r="C1553" s="86" t="s">
        <v>108</v>
      </c>
      <c r="D1553" s="413" t="s">
        <v>370</v>
      </c>
      <c r="E1553" s="413"/>
      <c r="F1553" s="413"/>
      <c r="G1553" s="72"/>
      <c r="H1553" s="72"/>
      <c r="I1553" s="73"/>
      <c r="J1553" s="73"/>
      <c r="K1553" s="72"/>
    </row>
    <row r="1554" spans="1:11" hidden="1">
      <c r="A1554" s="74"/>
      <c r="B1554" s="75" t="s">
        <v>99</v>
      </c>
      <c r="C1554" s="64"/>
      <c r="D1554" s="76" t="s">
        <v>100</v>
      </c>
      <c r="E1554" s="77" t="s">
        <v>335</v>
      </c>
      <c r="F1554" s="78">
        <v>0</v>
      </c>
      <c r="G1554" s="79">
        <v>0</v>
      </c>
      <c r="H1554" s="79">
        <v>0</v>
      </c>
      <c r="I1554" s="80">
        <v>0</v>
      </c>
      <c r="J1554" s="80">
        <v>0</v>
      </c>
      <c r="K1554" s="79">
        <v>0</v>
      </c>
    </row>
    <row r="1555" spans="1:11" hidden="1">
      <c r="A1555" s="74"/>
      <c r="B1555" s="64"/>
      <c r="C1555" s="64"/>
      <c r="E1555" s="77" t="s">
        <v>336</v>
      </c>
      <c r="F1555" s="71"/>
      <c r="G1555" s="72"/>
      <c r="H1555" s="72"/>
      <c r="I1555" s="73"/>
      <c r="J1555" s="73"/>
      <c r="K1555" s="72"/>
    </row>
    <row r="1556" spans="1:11" hidden="1">
      <c r="A1556" s="74"/>
      <c r="B1556" s="64"/>
      <c r="C1556" s="64"/>
      <c r="E1556" s="77" t="s">
        <v>338</v>
      </c>
      <c r="F1556" s="71"/>
      <c r="G1556" s="72"/>
      <c r="H1556" s="72"/>
      <c r="I1556" s="73"/>
      <c r="J1556" s="73"/>
      <c r="K1556" s="72"/>
    </row>
    <row r="1557" spans="1:11" hidden="1">
      <c r="A1557" s="74"/>
      <c r="B1557" s="64"/>
      <c r="C1557" s="64"/>
      <c r="G1557" s="67"/>
      <c r="H1557" s="67"/>
      <c r="I1557" s="68"/>
      <c r="J1557" s="68"/>
      <c r="K1557" s="67"/>
    </row>
    <row r="1558" spans="1:11" hidden="1">
      <c r="A1558" s="74"/>
      <c r="B1558" s="75" t="s">
        <v>101</v>
      </c>
      <c r="C1558" s="64"/>
      <c r="D1558" s="76" t="s">
        <v>102</v>
      </c>
      <c r="E1558" s="77" t="s">
        <v>335</v>
      </c>
      <c r="F1558" s="78">
        <v>0</v>
      </c>
      <c r="G1558" s="79">
        <v>0</v>
      </c>
      <c r="H1558" s="79">
        <v>0</v>
      </c>
      <c r="I1558" s="80">
        <v>0</v>
      </c>
      <c r="J1558" s="80">
        <v>0</v>
      </c>
      <c r="K1558" s="79">
        <v>0</v>
      </c>
    </row>
    <row r="1559" spans="1:11" hidden="1">
      <c r="A1559" s="74"/>
      <c r="B1559" s="64"/>
      <c r="C1559" s="64"/>
      <c r="E1559" s="77" t="s">
        <v>336</v>
      </c>
      <c r="F1559" s="71"/>
      <c r="G1559" s="72"/>
      <c r="H1559" s="72"/>
      <c r="I1559" s="73"/>
      <c r="J1559" s="73"/>
      <c r="K1559" s="72"/>
    </row>
    <row r="1560" spans="1:11" hidden="1">
      <c r="A1560" s="74"/>
      <c r="B1560" s="64"/>
      <c r="C1560" s="64"/>
      <c r="E1560" s="77" t="s">
        <v>338</v>
      </c>
      <c r="F1560" s="71"/>
      <c r="G1560" s="72"/>
      <c r="H1560" s="72"/>
      <c r="I1560" s="73"/>
      <c r="J1560" s="73"/>
      <c r="K1560" s="72"/>
    </row>
    <row r="1561" spans="1:11" hidden="1">
      <c r="A1561" s="100"/>
      <c r="B1561" s="90"/>
      <c r="C1561" s="90"/>
      <c r="D1561" s="101"/>
      <c r="E1561" s="102"/>
      <c r="F1561" s="129"/>
      <c r="G1561" s="130"/>
      <c r="H1561" s="130"/>
      <c r="I1561" s="131"/>
      <c r="J1561" s="131"/>
      <c r="K1561" s="130"/>
    </row>
    <row r="1562" spans="1:11" ht="144" hidden="1">
      <c r="A1562" s="74"/>
      <c r="B1562" s="75" t="s">
        <v>110</v>
      </c>
      <c r="C1562" s="64"/>
      <c r="D1562" s="76" t="s">
        <v>111</v>
      </c>
      <c r="E1562" s="77" t="s">
        <v>335</v>
      </c>
      <c r="F1562" s="78">
        <v>0</v>
      </c>
      <c r="G1562" s="79">
        <v>0</v>
      </c>
      <c r="H1562" s="79">
        <v>0</v>
      </c>
      <c r="I1562" s="80">
        <v>0</v>
      </c>
      <c r="J1562" s="80">
        <v>0</v>
      </c>
      <c r="K1562" s="79">
        <v>0</v>
      </c>
    </row>
    <row r="1563" spans="1:11" hidden="1">
      <c r="A1563" s="74"/>
      <c r="B1563" s="64"/>
      <c r="C1563" s="64"/>
      <c r="E1563" s="77" t="s">
        <v>336</v>
      </c>
      <c r="F1563" s="71"/>
      <c r="G1563" s="72"/>
      <c r="H1563" s="72"/>
      <c r="I1563" s="73"/>
      <c r="J1563" s="73"/>
      <c r="K1563" s="72"/>
    </row>
    <row r="1564" spans="1:11" hidden="1">
      <c r="A1564" s="74"/>
      <c r="B1564" s="64"/>
      <c r="C1564" s="64"/>
      <c r="E1564" s="77" t="s">
        <v>338</v>
      </c>
      <c r="F1564" s="71"/>
      <c r="G1564" s="72"/>
      <c r="H1564" s="72"/>
      <c r="I1564" s="73"/>
      <c r="J1564" s="73"/>
      <c r="K1564" s="72"/>
    </row>
    <row r="1565" spans="1:11" hidden="1">
      <c r="A1565" s="74"/>
      <c r="B1565" s="64"/>
      <c r="C1565" s="64"/>
      <c r="F1565" s="71"/>
      <c r="G1565" s="72"/>
      <c r="H1565" s="72"/>
      <c r="I1565" s="73"/>
      <c r="J1565" s="73"/>
      <c r="K1565" s="72"/>
    </row>
    <row r="1566" spans="1:11" ht="288" hidden="1">
      <c r="A1566" s="74"/>
      <c r="B1566" s="98" t="s">
        <v>103</v>
      </c>
      <c r="C1566" s="86" t="s">
        <v>108</v>
      </c>
      <c r="D1566" s="65" t="s">
        <v>370</v>
      </c>
      <c r="E1566" s="64" t="s">
        <v>335</v>
      </c>
      <c r="F1566" s="135">
        <f t="shared" ref="F1566:K1566" si="137">+F1554+F1558+F1562</f>
        <v>0</v>
      </c>
      <c r="G1566" s="136">
        <f t="shared" si="137"/>
        <v>0</v>
      </c>
      <c r="H1566" s="136">
        <f t="shared" si="137"/>
        <v>0</v>
      </c>
      <c r="I1566" s="137">
        <f t="shared" si="137"/>
        <v>0</v>
      </c>
      <c r="J1566" s="137">
        <f t="shared" si="137"/>
        <v>0</v>
      </c>
      <c r="K1566" s="136">
        <f t="shared" si="137"/>
        <v>0</v>
      </c>
    </row>
    <row r="1567" spans="1:11" hidden="1">
      <c r="A1567" s="74"/>
      <c r="B1567" s="98"/>
      <c r="C1567" s="86"/>
      <c r="D1567" s="65"/>
      <c r="E1567" s="64" t="s">
        <v>336</v>
      </c>
      <c r="F1567" s="71"/>
      <c r="G1567" s="72"/>
      <c r="H1567" s="72"/>
      <c r="I1567" s="73"/>
      <c r="J1567" s="73"/>
      <c r="K1567" s="72"/>
    </row>
    <row r="1568" spans="1:11" hidden="1">
      <c r="A1568" s="74"/>
      <c r="B1568" s="98"/>
      <c r="C1568" s="86"/>
      <c r="D1568" s="65"/>
      <c r="E1568" s="64" t="s">
        <v>338</v>
      </c>
      <c r="F1568" s="71"/>
      <c r="G1568" s="72"/>
      <c r="H1568" s="72"/>
      <c r="I1568" s="73"/>
      <c r="J1568" s="73"/>
      <c r="K1568" s="72"/>
    </row>
    <row r="1569" spans="1:11" hidden="1">
      <c r="A1569" s="74"/>
      <c r="B1569" s="64"/>
      <c r="C1569" s="64"/>
      <c r="E1569" s="64"/>
      <c r="F1569" s="71"/>
      <c r="G1569" s="72"/>
      <c r="H1569" s="72"/>
      <c r="I1569" s="73"/>
      <c r="J1569" s="73"/>
      <c r="K1569" s="72"/>
    </row>
    <row r="1570" spans="1:11" hidden="1">
      <c r="A1570" s="422"/>
      <c r="B1570" s="423"/>
      <c r="C1570" s="106"/>
      <c r="D1570" s="107"/>
      <c r="E1570" s="108"/>
      <c r="F1570" s="134"/>
      <c r="G1570" s="94"/>
      <c r="H1570" s="94"/>
      <c r="I1570" s="95"/>
      <c r="J1570" s="95"/>
      <c r="K1570" s="94"/>
    </row>
    <row r="1571" spans="1:11" ht="144" hidden="1">
      <c r="A1571" s="411" t="s">
        <v>283</v>
      </c>
      <c r="B1571" s="412"/>
      <c r="C1571" s="412"/>
      <c r="D1571" s="115" t="s">
        <v>280</v>
      </c>
      <c r="E1571" s="64" t="s">
        <v>335</v>
      </c>
      <c r="F1571" s="82">
        <f t="shared" ref="F1571:K1571" si="138">+F1531+F1549+F1566</f>
        <v>0</v>
      </c>
      <c r="G1571" s="83">
        <f t="shared" si="138"/>
        <v>0</v>
      </c>
      <c r="H1571" s="83">
        <f t="shared" si="138"/>
        <v>0</v>
      </c>
      <c r="I1571" s="84">
        <f t="shared" si="138"/>
        <v>0</v>
      </c>
      <c r="J1571" s="84">
        <f t="shared" si="138"/>
        <v>0</v>
      </c>
      <c r="K1571" s="83">
        <f t="shared" si="138"/>
        <v>0</v>
      </c>
    </row>
    <row r="1572" spans="1:11" hidden="1">
      <c r="A1572" s="113"/>
      <c r="B1572" s="114"/>
      <c r="C1572" s="114"/>
      <c r="D1572" s="115"/>
      <c r="E1572" s="64" t="s">
        <v>336</v>
      </c>
      <c r="F1572" s="82"/>
      <c r="G1572" s="83"/>
      <c r="H1572" s="83"/>
      <c r="I1572" s="84"/>
      <c r="J1572" s="84"/>
      <c r="K1572" s="83"/>
    </row>
    <row r="1573" spans="1:11" hidden="1">
      <c r="A1573" s="117"/>
      <c r="B1573" s="86"/>
      <c r="C1573" s="64"/>
      <c r="D1573" s="115"/>
      <c r="E1573" s="64" t="s">
        <v>338</v>
      </c>
      <c r="F1573" s="118"/>
      <c r="G1573" s="119"/>
      <c r="H1573" s="119"/>
      <c r="I1573" s="120"/>
      <c r="J1573" s="120"/>
      <c r="K1573" s="119"/>
    </row>
    <row r="1574" spans="1:11" hidden="1">
      <c r="A1574" s="100"/>
      <c r="B1574" s="90"/>
      <c r="C1574" s="90"/>
      <c r="D1574" s="89"/>
      <c r="E1574" s="90"/>
      <c r="F1574" s="91"/>
      <c r="G1574" s="92"/>
      <c r="H1574" s="92"/>
      <c r="I1574" s="93"/>
      <c r="J1574" s="93"/>
      <c r="K1574" s="92"/>
    </row>
    <row r="1575" spans="1:11" hidden="1">
      <c r="A1575" s="74"/>
      <c r="B1575" s="64"/>
      <c r="C1575" s="64"/>
      <c r="D1575" s="65"/>
      <c r="E1575" s="64"/>
      <c r="F1575" s="82"/>
      <c r="G1575" s="83"/>
      <c r="H1575" s="83"/>
      <c r="I1575" s="84"/>
      <c r="J1575" s="84"/>
      <c r="K1575" s="83"/>
    </row>
    <row r="1576" spans="1:11" ht="144.75" hidden="1" thickBot="1">
      <c r="A1576" s="414" t="s">
        <v>93</v>
      </c>
      <c r="B1576" s="415"/>
      <c r="C1576" s="142" t="s">
        <v>284</v>
      </c>
      <c r="D1576" s="122" t="s">
        <v>285</v>
      </c>
      <c r="E1576" s="60"/>
      <c r="F1576" s="123"/>
      <c r="G1576" s="124"/>
      <c r="H1576" s="124"/>
      <c r="I1576" s="125"/>
      <c r="J1576" s="125"/>
      <c r="K1576" s="124"/>
    </row>
    <row r="1577" spans="1:11" hidden="1">
      <c r="A1577" s="74"/>
      <c r="B1577" s="64"/>
      <c r="C1577" s="64"/>
      <c r="D1577" s="65"/>
      <c r="E1577" s="64"/>
      <c r="F1577" s="82"/>
      <c r="G1577" s="83"/>
      <c r="H1577" s="83"/>
      <c r="I1577" s="84"/>
      <c r="J1577" s="84"/>
      <c r="K1577" s="83"/>
    </row>
    <row r="1578" spans="1:11" hidden="1">
      <c r="A1578" s="74"/>
      <c r="B1578" s="64"/>
      <c r="C1578" s="64"/>
      <c r="G1578" s="67"/>
      <c r="H1578" s="67"/>
      <c r="I1578" s="68"/>
      <c r="J1578" s="68"/>
      <c r="K1578" s="67"/>
    </row>
    <row r="1579" spans="1:11" hidden="1">
      <c r="A1579" s="81">
        <v>1701</v>
      </c>
      <c r="B1579" s="70" t="s">
        <v>97</v>
      </c>
      <c r="C1579" s="86" t="s">
        <v>185</v>
      </c>
      <c r="D1579" s="65" t="s">
        <v>286</v>
      </c>
      <c r="E1579" s="64"/>
      <c r="G1579" s="67"/>
      <c r="H1579" s="67"/>
      <c r="I1579" s="68"/>
      <c r="J1579" s="68"/>
      <c r="K1579" s="67"/>
    </row>
    <row r="1580" spans="1:11" hidden="1">
      <c r="A1580" s="74"/>
      <c r="B1580" s="75" t="s">
        <v>99</v>
      </c>
      <c r="C1580" s="64"/>
      <c r="D1580" s="76" t="s">
        <v>100</v>
      </c>
      <c r="E1580" s="77" t="s">
        <v>335</v>
      </c>
      <c r="F1580" s="78">
        <v>0</v>
      </c>
      <c r="G1580" s="79">
        <v>0</v>
      </c>
      <c r="H1580" s="79">
        <v>0</v>
      </c>
      <c r="I1580" s="80">
        <v>0</v>
      </c>
      <c r="J1580" s="80">
        <v>0</v>
      </c>
      <c r="K1580" s="79">
        <v>0</v>
      </c>
    </row>
    <row r="1581" spans="1:11" hidden="1">
      <c r="A1581" s="74"/>
      <c r="B1581" s="75"/>
      <c r="C1581" s="64"/>
      <c r="E1581" s="77" t="s">
        <v>336</v>
      </c>
      <c r="F1581" s="78"/>
      <c r="G1581" s="79"/>
      <c r="H1581" s="79"/>
      <c r="I1581" s="80"/>
      <c r="J1581" s="80"/>
      <c r="K1581" s="79"/>
    </row>
    <row r="1582" spans="1:11" hidden="1">
      <c r="A1582" s="74"/>
      <c r="B1582" s="64"/>
      <c r="C1582" s="64"/>
      <c r="E1582" s="77" t="s">
        <v>338</v>
      </c>
      <c r="F1582" s="71"/>
      <c r="G1582" s="72"/>
      <c r="H1582" s="72"/>
      <c r="I1582" s="73"/>
      <c r="J1582" s="73"/>
      <c r="K1582" s="72"/>
    </row>
    <row r="1583" spans="1:11" hidden="1">
      <c r="A1583" s="74"/>
      <c r="B1583" s="64"/>
      <c r="C1583" s="64"/>
      <c r="G1583" s="67"/>
      <c r="H1583" s="67"/>
      <c r="I1583" s="68"/>
      <c r="J1583" s="68"/>
      <c r="K1583" s="67"/>
    </row>
    <row r="1584" spans="1:11" hidden="1">
      <c r="A1584" s="74"/>
      <c r="B1584" s="75" t="s">
        <v>101</v>
      </c>
      <c r="C1584" s="64"/>
      <c r="D1584" s="76" t="s">
        <v>102</v>
      </c>
      <c r="E1584" s="77" t="s">
        <v>335</v>
      </c>
      <c r="F1584" s="78">
        <v>0</v>
      </c>
      <c r="G1584" s="79">
        <v>0</v>
      </c>
      <c r="H1584" s="79">
        <v>0</v>
      </c>
      <c r="I1584" s="80">
        <v>0</v>
      </c>
      <c r="J1584" s="80">
        <v>0</v>
      </c>
      <c r="K1584" s="79">
        <v>0</v>
      </c>
    </row>
    <row r="1585" spans="1:13" hidden="1">
      <c r="A1585" s="74"/>
      <c r="B1585" s="75"/>
      <c r="C1585" s="64"/>
      <c r="E1585" s="77" t="s">
        <v>336</v>
      </c>
      <c r="F1585" s="78"/>
      <c r="G1585" s="79"/>
      <c r="H1585" s="79"/>
      <c r="I1585" s="80"/>
      <c r="J1585" s="80"/>
      <c r="K1585" s="79"/>
    </row>
    <row r="1586" spans="1:13" hidden="1">
      <c r="A1586" s="74"/>
      <c r="B1586" s="64"/>
      <c r="C1586" s="64"/>
      <c r="E1586" s="77" t="s">
        <v>338</v>
      </c>
      <c r="F1586" s="71"/>
      <c r="G1586" s="72"/>
      <c r="H1586" s="72"/>
      <c r="I1586" s="73"/>
      <c r="J1586" s="73"/>
      <c r="K1586" s="72"/>
    </row>
    <row r="1587" spans="1:13" hidden="1">
      <c r="A1587" s="74"/>
      <c r="B1587" s="64"/>
      <c r="C1587" s="64"/>
      <c r="G1587" s="67"/>
      <c r="H1587" s="67"/>
      <c r="I1587" s="68"/>
      <c r="J1587" s="68"/>
      <c r="K1587" s="67"/>
    </row>
    <row r="1588" spans="1:13" ht="144" hidden="1">
      <c r="A1588" s="74"/>
      <c r="B1588" s="75" t="s">
        <v>110</v>
      </c>
      <c r="C1588" s="64"/>
      <c r="D1588" s="76" t="s">
        <v>111</v>
      </c>
      <c r="E1588" s="77" t="s">
        <v>335</v>
      </c>
      <c r="F1588" s="78">
        <v>0</v>
      </c>
      <c r="G1588" s="79">
        <v>0</v>
      </c>
      <c r="H1588" s="79">
        <v>0</v>
      </c>
      <c r="I1588" s="80">
        <v>0</v>
      </c>
      <c r="J1588" s="80">
        <v>0</v>
      </c>
      <c r="K1588" s="79">
        <v>0</v>
      </c>
    </row>
    <row r="1589" spans="1:13" hidden="1">
      <c r="A1589" s="74"/>
      <c r="B1589" s="64"/>
      <c r="C1589" s="64"/>
      <c r="E1589" s="77" t="s">
        <v>336</v>
      </c>
      <c r="F1589" s="71"/>
      <c r="G1589" s="72"/>
      <c r="H1589" s="72"/>
      <c r="I1589" s="73"/>
      <c r="J1589" s="73"/>
      <c r="K1589" s="72"/>
    </row>
    <row r="1590" spans="1:13" hidden="1">
      <c r="A1590" s="74"/>
      <c r="B1590" s="64"/>
      <c r="C1590" s="64"/>
      <c r="E1590" s="77" t="s">
        <v>338</v>
      </c>
      <c r="F1590" s="71"/>
      <c r="G1590" s="72"/>
      <c r="H1590" s="72"/>
      <c r="I1590" s="73"/>
      <c r="J1590" s="73"/>
      <c r="K1590" s="72"/>
    </row>
    <row r="1591" spans="1:13" hidden="1">
      <c r="A1591" s="74"/>
      <c r="B1591" s="64"/>
      <c r="C1591" s="64"/>
      <c r="F1591" s="71"/>
      <c r="G1591" s="72"/>
      <c r="H1591" s="72"/>
      <c r="I1591" s="73"/>
      <c r="J1591" s="73"/>
      <c r="K1591" s="72"/>
    </row>
    <row r="1592" spans="1:13" s="112" customFormat="1" hidden="1">
      <c r="A1592" s="74"/>
      <c r="B1592" s="98" t="s">
        <v>103</v>
      </c>
      <c r="C1592" s="86" t="s">
        <v>185</v>
      </c>
      <c r="D1592" s="65" t="s">
        <v>286</v>
      </c>
      <c r="E1592" s="64" t="s">
        <v>335</v>
      </c>
      <c r="F1592" s="135">
        <f t="shared" ref="F1592:K1592" si="139">+F1580+F1584+F1588</f>
        <v>0</v>
      </c>
      <c r="G1592" s="136">
        <f t="shared" si="139"/>
        <v>0</v>
      </c>
      <c r="H1592" s="136">
        <f t="shared" si="139"/>
        <v>0</v>
      </c>
      <c r="I1592" s="137">
        <f t="shared" si="139"/>
        <v>0</v>
      </c>
      <c r="J1592" s="137">
        <f t="shared" si="139"/>
        <v>0</v>
      </c>
      <c r="K1592" s="136">
        <f t="shared" si="139"/>
        <v>0</v>
      </c>
      <c r="L1592" s="48"/>
      <c r="M1592" s="48"/>
    </row>
    <row r="1593" spans="1:13" s="112" customFormat="1" hidden="1">
      <c r="A1593" s="74"/>
      <c r="B1593" s="98"/>
      <c r="C1593" s="86"/>
      <c r="D1593" s="65"/>
      <c r="E1593" s="64" t="s">
        <v>336</v>
      </c>
      <c r="F1593" s="135"/>
      <c r="G1593" s="136"/>
      <c r="H1593" s="136"/>
      <c r="I1593" s="137"/>
      <c r="J1593" s="137"/>
      <c r="K1593" s="136"/>
      <c r="L1593" s="48"/>
      <c r="M1593" s="48"/>
    </row>
    <row r="1594" spans="1:13" s="112" customFormat="1" hidden="1">
      <c r="A1594" s="74"/>
      <c r="B1594" s="98"/>
      <c r="C1594" s="86"/>
      <c r="D1594" s="65"/>
      <c r="E1594" s="64" t="s">
        <v>338</v>
      </c>
      <c r="F1594" s="71"/>
      <c r="G1594" s="72"/>
      <c r="H1594" s="72"/>
      <c r="I1594" s="73"/>
      <c r="J1594" s="73"/>
      <c r="K1594" s="72"/>
      <c r="L1594" s="48"/>
      <c r="M1594" s="48"/>
    </row>
    <row r="1595" spans="1:13" s="112" customFormat="1" hidden="1">
      <c r="A1595" s="74"/>
      <c r="B1595" s="64"/>
      <c r="C1595" s="64"/>
      <c r="D1595" s="76"/>
      <c r="E1595" s="77"/>
      <c r="F1595" s="66"/>
      <c r="G1595" s="67"/>
      <c r="H1595" s="67"/>
      <c r="I1595" s="68"/>
      <c r="J1595" s="68"/>
      <c r="K1595" s="67"/>
      <c r="L1595" s="48"/>
      <c r="M1595" s="48"/>
    </row>
    <row r="1596" spans="1:13" s="112" customFormat="1" hidden="1">
      <c r="A1596" s="81">
        <v>1702</v>
      </c>
      <c r="B1596" s="70" t="s">
        <v>97</v>
      </c>
      <c r="C1596" s="86" t="s">
        <v>105</v>
      </c>
      <c r="D1596" s="413" t="s">
        <v>371</v>
      </c>
      <c r="E1596" s="413"/>
      <c r="F1596" s="413"/>
      <c r="G1596" s="119"/>
      <c r="H1596" s="119"/>
      <c r="I1596" s="120"/>
      <c r="J1596" s="120"/>
      <c r="K1596" s="119"/>
      <c r="L1596" s="48"/>
      <c r="M1596" s="48"/>
    </row>
    <row r="1597" spans="1:13" hidden="1">
      <c r="A1597" s="74"/>
      <c r="B1597" s="75" t="s">
        <v>99</v>
      </c>
      <c r="C1597" s="64"/>
      <c r="D1597" s="76" t="s">
        <v>100</v>
      </c>
      <c r="E1597" s="77" t="s">
        <v>335</v>
      </c>
      <c r="F1597" s="78">
        <v>0</v>
      </c>
      <c r="G1597" s="79">
        <v>0</v>
      </c>
      <c r="H1597" s="79">
        <v>0</v>
      </c>
      <c r="I1597" s="80">
        <v>0</v>
      </c>
      <c r="J1597" s="80">
        <v>0</v>
      </c>
      <c r="K1597" s="79">
        <v>0</v>
      </c>
    </row>
    <row r="1598" spans="1:13" hidden="1">
      <c r="A1598" s="74"/>
      <c r="B1598" s="75"/>
      <c r="C1598" s="64"/>
      <c r="E1598" s="77" t="s">
        <v>336</v>
      </c>
      <c r="F1598" s="78"/>
      <c r="G1598" s="79"/>
      <c r="H1598" s="79"/>
      <c r="I1598" s="80"/>
      <c r="J1598" s="80"/>
      <c r="K1598" s="79"/>
    </row>
    <row r="1599" spans="1:13" hidden="1">
      <c r="A1599" s="74"/>
      <c r="B1599" s="64"/>
      <c r="C1599" s="64"/>
      <c r="E1599" s="77" t="s">
        <v>338</v>
      </c>
      <c r="F1599" s="71"/>
      <c r="G1599" s="72"/>
      <c r="H1599" s="72"/>
      <c r="I1599" s="73"/>
      <c r="J1599" s="73"/>
      <c r="K1599" s="72"/>
    </row>
    <row r="1600" spans="1:13" hidden="1">
      <c r="A1600" s="74"/>
      <c r="B1600" s="64"/>
      <c r="C1600" s="64"/>
      <c r="G1600" s="67"/>
      <c r="H1600" s="67"/>
      <c r="I1600" s="68"/>
      <c r="J1600" s="68"/>
      <c r="K1600" s="67"/>
    </row>
    <row r="1601" spans="1:11" hidden="1">
      <c r="A1601" s="74"/>
      <c r="B1601" s="75" t="s">
        <v>101</v>
      </c>
      <c r="C1601" s="64"/>
      <c r="D1601" s="76" t="s">
        <v>102</v>
      </c>
      <c r="E1601" s="77" t="s">
        <v>335</v>
      </c>
      <c r="F1601" s="78">
        <v>0</v>
      </c>
      <c r="G1601" s="79">
        <v>0</v>
      </c>
      <c r="H1601" s="79">
        <v>0</v>
      </c>
      <c r="I1601" s="80">
        <v>0</v>
      </c>
      <c r="J1601" s="80">
        <v>0</v>
      </c>
      <c r="K1601" s="79">
        <v>0</v>
      </c>
    </row>
    <row r="1602" spans="1:11" hidden="1">
      <c r="A1602" s="74"/>
      <c r="B1602" s="64"/>
      <c r="C1602" s="64"/>
      <c r="E1602" s="77" t="s">
        <v>336</v>
      </c>
      <c r="F1602" s="71"/>
      <c r="G1602" s="72"/>
      <c r="H1602" s="72"/>
      <c r="I1602" s="73"/>
      <c r="J1602" s="73"/>
      <c r="K1602" s="72"/>
    </row>
    <row r="1603" spans="1:11" hidden="1">
      <c r="A1603" s="74"/>
      <c r="B1603" s="64"/>
      <c r="C1603" s="64"/>
      <c r="E1603" s="77" t="s">
        <v>338</v>
      </c>
      <c r="F1603" s="71"/>
      <c r="G1603" s="72"/>
      <c r="H1603" s="72"/>
      <c r="I1603" s="73"/>
      <c r="J1603" s="73"/>
      <c r="K1603" s="72"/>
    </row>
    <row r="1604" spans="1:11" hidden="1">
      <c r="A1604" s="74"/>
      <c r="B1604" s="64"/>
      <c r="C1604" s="64"/>
      <c r="G1604" s="67"/>
      <c r="H1604" s="67"/>
      <c r="I1604" s="68"/>
      <c r="J1604" s="68"/>
      <c r="K1604" s="67"/>
    </row>
    <row r="1605" spans="1:11" ht="144" hidden="1">
      <c r="A1605" s="74"/>
      <c r="B1605" s="75" t="s">
        <v>110</v>
      </c>
      <c r="C1605" s="64"/>
      <c r="D1605" s="76" t="s">
        <v>111</v>
      </c>
      <c r="E1605" s="77" t="s">
        <v>335</v>
      </c>
      <c r="F1605" s="78">
        <v>0</v>
      </c>
      <c r="G1605" s="79">
        <v>0</v>
      </c>
      <c r="H1605" s="79">
        <v>0</v>
      </c>
      <c r="I1605" s="80">
        <v>0</v>
      </c>
      <c r="J1605" s="80">
        <v>0</v>
      </c>
      <c r="K1605" s="79">
        <v>0</v>
      </c>
    </row>
    <row r="1606" spans="1:11" hidden="1">
      <c r="A1606" s="74"/>
      <c r="B1606" s="64"/>
      <c r="C1606" s="64"/>
      <c r="E1606" s="77" t="s">
        <v>336</v>
      </c>
      <c r="F1606" s="71"/>
      <c r="G1606" s="72"/>
      <c r="H1606" s="72"/>
      <c r="I1606" s="73"/>
      <c r="J1606" s="73"/>
      <c r="K1606" s="72"/>
    </row>
    <row r="1607" spans="1:11" hidden="1">
      <c r="A1607" s="74"/>
      <c r="B1607" s="64"/>
      <c r="C1607" s="64"/>
      <c r="E1607" s="77" t="s">
        <v>338</v>
      </c>
      <c r="F1607" s="71"/>
      <c r="G1607" s="72"/>
      <c r="H1607" s="72"/>
      <c r="I1607" s="73"/>
      <c r="J1607" s="73"/>
      <c r="K1607" s="72"/>
    </row>
    <row r="1608" spans="1:11" hidden="1">
      <c r="A1608" s="74"/>
      <c r="B1608" s="64"/>
      <c r="C1608" s="64"/>
      <c r="F1608" s="71"/>
      <c r="G1608" s="72"/>
      <c r="H1608" s="72"/>
      <c r="I1608" s="73"/>
      <c r="J1608" s="73"/>
      <c r="K1608" s="72"/>
    </row>
    <row r="1609" spans="1:11" ht="288" hidden="1">
      <c r="A1609" s="74"/>
      <c r="B1609" s="98" t="s">
        <v>103</v>
      </c>
      <c r="C1609" s="86" t="s">
        <v>105</v>
      </c>
      <c r="D1609" s="65" t="s">
        <v>371</v>
      </c>
      <c r="E1609" s="64" t="s">
        <v>335</v>
      </c>
      <c r="F1609" s="135">
        <f t="shared" ref="F1609:K1609" si="140">+F1597+F1601+F1605</f>
        <v>0</v>
      </c>
      <c r="G1609" s="136">
        <f t="shared" si="140"/>
        <v>0</v>
      </c>
      <c r="H1609" s="136">
        <f t="shared" si="140"/>
        <v>0</v>
      </c>
      <c r="I1609" s="137">
        <f t="shared" si="140"/>
        <v>0</v>
      </c>
      <c r="J1609" s="137">
        <f t="shared" si="140"/>
        <v>0</v>
      </c>
      <c r="K1609" s="136">
        <f t="shared" si="140"/>
        <v>0</v>
      </c>
    </row>
    <row r="1610" spans="1:11" hidden="1">
      <c r="A1610" s="74"/>
      <c r="B1610" s="98"/>
      <c r="C1610" s="86"/>
      <c r="D1610" s="65"/>
      <c r="E1610" s="64" t="s">
        <v>336</v>
      </c>
      <c r="F1610" s="135"/>
      <c r="G1610" s="136"/>
      <c r="H1610" s="136"/>
      <c r="I1610" s="137"/>
      <c r="J1610" s="137"/>
      <c r="K1610" s="136"/>
    </row>
    <row r="1611" spans="1:11" hidden="1">
      <c r="A1611" s="74"/>
      <c r="B1611" s="98"/>
      <c r="C1611" s="86"/>
      <c r="D1611" s="65"/>
      <c r="E1611" s="64" t="s">
        <v>338</v>
      </c>
      <c r="F1611" s="71"/>
      <c r="G1611" s="72"/>
      <c r="H1611" s="72"/>
      <c r="I1611" s="73"/>
      <c r="J1611" s="73"/>
      <c r="K1611" s="72"/>
    </row>
    <row r="1612" spans="1:11" hidden="1">
      <c r="A1612" s="74"/>
      <c r="B1612" s="64"/>
      <c r="C1612" s="64"/>
      <c r="E1612" s="64"/>
      <c r="F1612" s="71"/>
      <c r="G1612" s="72"/>
      <c r="H1612" s="72"/>
      <c r="I1612" s="73"/>
      <c r="J1612" s="73"/>
      <c r="K1612" s="72"/>
    </row>
    <row r="1613" spans="1:11" hidden="1">
      <c r="A1613" s="422"/>
      <c r="B1613" s="423"/>
      <c r="C1613" s="106"/>
      <c r="D1613" s="107"/>
      <c r="E1613" s="108"/>
      <c r="F1613" s="134"/>
      <c r="G1613" s="94"/>
      <c r="H1613" s="94"/>
      <c r="I1613" s="95"/>
      <c r="J1613" s="95"/>
      <c r="K1613" s="94"/>
    </row>
    <row r="1614" spans="1:11" ht="144" hidden="1">
      <c r="A1614" s="411" t="s">
        <v>287</v>
      </c>
      <c r="B1614" s="412"/>
      <c r="C1614" s="412"/>
      <c r="D1614" s="115" t="s">
        <v>285</v>
      </c>
      <c r="E1614" s="64" t="s">
        <v>335</v>
      </c>
      <c r="F1614" s="82">
        <f t="shared" ref="F1614:K1614" si="141">+F1609+F1592</f>
        <v>0</v>
      </c>
      <c r="G1614" s="83">
        <f t="shared" si="141"/>
        <v>0</v>
      </c>
      <c r="H1614" s="83">
        <f t="shared" si="141"/>
        <v>0</v>
      </c>
      <c r="I1614" s="84">
        <f t="shared" si="141"/>
        <v>0</v>
      </c>
      <c r="J1614" s="84">
        <f t="shared" si="141"/>
        <v>0</v>
      </c>
      <c r="K1614" s="83">
        <f t="shared" si="141"/>
        <v>0</v>
      </c>
    </row>
    <row r="1615" spans="1:11" hidden="1">
      <c r="A1615" s="117"/>
      <c r="B1615" s="86"/>
      <c r="C1615" s="64"/>
      <c r="D1615" s="65"/>
      <c r="E1615" s="64" t="s">
        <v>336</v>
      </c>
      <c r="F1615" s="118"/>
      <c r="G1615" s="119"/>
      <c r="H1615" s="119"/>
      <c r="I1615" s="120"/>
      <c r="J1615" s="120"/>
      <c r="K1615" s="119"/>
    </row>
    <row r="1616" spans="1:11" hidden="1">
      <c r="A1616" s="117"/>
      <c r="B1616" s="86"/>
      <c r="C1616" s="64"/>
      <c r="D1616" s="65"/>
      <c r="E1616" s="64" t="s">
        <v>338</v>
      </c>
      <c r="F1616" s="118"/>
      <c r="G1616" s="119"/>
      <c r="H1616" s="119"/>
      <c r="I1616" s="120"/>
      <c r="J1616" s="120"/>
      <c r="K1616" s="119"/>
    </row>
    <row r="1617" spans="1:11" hidden="1">
      <c r="A1617" s="100"/>
      <c r="B1617" s="90"/>
      <c r="C1617" s="90"/>
      <c r="D1617" s="89"/>
      <c r="E1617" s="90"/>
      <c r="F1617" s="91"/>
      <c r="G1617" s="92"/>
      <c r="H1617" s="92"/>
      <c r="I1617" s="93"/>
      <c r="J1617" s="93"/>
      <c r="K1617" s="92"/>
    </row>
    <row r="1618" spans="1:11" ht="24.75" hidden="1" customHeight="1">
      <c r="A1618" s="74"/>
      <c r="B1618" s="64"/>
      <c r="C1618" s="64"/>
      <c r="G1618" s="67"/>
      <c r="H1618" s="67"/>
      <c r="I1618" s="68"/>
      <c r="J1618" s="68"/>
      <c r="K1618" s="67"/>
    </row>
    <row r="1619" spans="1:11" ht="144.75" hidden="1" thickBot="1">
      <c r="A1619" s="414" t="s">
        <v>93</v>
      </c>
      <c r="B1619" s="415"/>
      <c r="C1619" s="142" t="s">
        <v>288</v>
      </c>
      <c r="D1619" s="122" t="s">
        <v>289</v>
      </c>
      <c r="E1619" s="60"/>
      <c r="F1619" s="123"/>
      <c r="G1619" s="124"/>
      <c r="H1619" s="124"/>
      <c r="I1619" s="125"/>
      <c r="J1619" s="125"/>
      <c r="K1619" s="124"/>
    </row>
    <row r="1620" spans="1:11" hidden="1">
      <c r="A1620" s="74"/>
      <c r="B1620" s="64"/>
      <c r="C1620" s="64"/>
      <c r="D1620" s="65"/>
      <c r="E1620" s="64"/>
      <c r="F1620" s="82"/>
      <c r="G1620" s="83"/>
      <c r="H1620" s="83"/>
      <c r="I1620" s="84"/>
      <c r="J1620" s="84"/>
      <c r="K1620" s="83"/>
    </row>
    <row r="1621" spans="1:11" ht="144" hidden="1">
      <c r="A1621" s="81">
        <v>1801</v>
      </c>
      <c r="B1621" s="70" t="s">
        <v>97</v>
      </c>
      <c r="C1621" s="86" t="s">
        <v>94</v>
      </c>
      <c r="D1621" s="65" t="s">
        <v>290</v>
      </c>
      <c r="E1621" s="64"/>
      <c r="G1621" s="67"/>
      <c r="H1621" s="67"/>
      <c r="I1621" s="68"/>
      <c r="J1621" s="68"/>
      <c r="K1621" s="67"/>
    </row>
    <row r="1622" spans="1:11" hidden="1">
      <c r="A1622" s="74"/>
      <c r="B1622" s="75" t="s">
        <v>99</v>
      </c>
      <c r="C1622" s="64"/>
      <c r="D1622" s="76" t="s">
        <v>100</v>
      </c>
      <c r="E1622" s="77" t="s">
        <v>335</v>
      </c>
      <c r="F1622" s="78">
        <v>0</v>
      </c>
      <c r="G1622" s="79">
        <v>0</v>
      </c>
      <c r="H1622" s="79">
        <v>0</v>
      </c>
      <c r="I1622" s="80">
        <v>0</v>
      </c>
      <c r="J1622" s="80">
        <v>0</v>
      </c>
      <c r="K1622" s="79">
        <v>0</v>
      </c>
    </row>
    <row r="1623" spans="1:11" hidden="1">
      <c r="A1623" s="74"/>
      <c r="B1623" s="75"/>
      <c r="C1623" s="64"/>
      <c r="E1623" s="77" t="s">
        <v>336</v>
      </c>
      <c r="F1623" s="78"/>
      <c r="G1623" s="79"/>
      <c r="H1623" s="79"/>
      <c r="I1623" s="80"/>
      <c r="J1623" s="80"/>
      <c r="K1623" s="79"/>
    </row>
    <row r="1624" spans="1:11" hidden="1">
      <c r="A1624" s="74"/>
      <c r="B1624" s="64"/>
      <c r="C1624" s="64"/>
      <c r="E1624" s="77" t="s">
        <v>338</v>
      </c>
      <c r="F1624" s="71"/>
      <c r="G1624" s="72"/>
      <c r="H1624" s="72"/>
      <c r="I1624" s="73"/>
      <c r="J1624" s="73"/>
      <c r="K1624" s="72"/>
    </row>
    <row r="1625" spans="1:11" hidden="1">
      <c r="A1625" s="74"/>
      <c r="B1625" s="64"/>
      <c r="C1625" s="64"/>
      <c r="G1625" s="67"/>
      <c r="H1625" s="67"/>
      <c r="I1625" s="68"/>
      <c r="J1625" s="68"/>
      <c r="K1625" s="67"/>
    </row>
    <row r="1626" spans="1:11" hidden="1">
      <c r="A1626" s="74"/>
      <c r="B1626" s="75" t="s">
        <v>101</v>
      </c>
      <c r="C1626" s="64"/>
      <c r="D1626" s="76" t="s">
        <v>102</v>
      </c>
      <c r="E1626" s="77" t="s">
        <v>335</v>
      </c>
      <c r="F1626" s="78">
        <v>0</v>
      </c>
      <c r="G1626" s="79">
        <v>0</v>
      </c>
      <c r="H1626" s="79">
        <v>0</v>
      </c>
      <c r="I1626" s="80">
        <v>0</v>
      </c>
      <c r="J1626" s="80">
        <v>0</v>
      </c>
      <c r="K1626" s="79">
        <v>0</v>
      </c>
    </row>
    <row r="1627" spans="1:11" hidden="1">
      <c r="A1627" s="74"/>
      <c r="B1627" s="75"/>
      <c r="C1627" s="64"/>
      <c r="E1627" s="77" t="s">
        <v>336</v>
      </c>
      <c r="F1627" s="78"/>
      <c r="G1627" s="79"/>
      <c r="H1627" s="79"/>
      <c r="I1627" s="80"/>
      <c r="J1627" s="80"/>
      <c r="K1627" s="79"/>
    </row>
    <row r="1628" spans="1:11" hidden="1">
      <c r="A1628" s="74"/>
      <c r="B1628" s="64"/>
      <c r="C1628" s="64"/>
      <c r="E1628" s="77" t="s">
        <v>338</v>
      </c>
      <c r="F1628" s="71"/>
      <c r="G1628" s="72"/>
      <c r="H1628" s="72"/>
      <c r="I1628" s="73"/>
      <c r="J1628" s="73"/>
      <c r="K1628" s="72"/>
    </row>
    <row r="1629" spans="1:11" hidden="1">
      <c r="A1629" s="74"/>
      <c r="B1629" s="64"/>
      <c r="C1629" s="64"/>
      <c r="G1629" s="67"/>
      <c r="H1629" s="67"/>
      <c r="I1629" s="68"/>
      <c r="J1629" s="68"/>
      <c r="K1629" s="67"/>
    </row>
    <row r="1630" spans="1:11" ht="144" hidden="1">
      <c r="A1630" s="74"/>
      <c r="B1630" s="75" t="s">
        <v>110</v>
      </c>
      <c r="C1630" s="64"/>
      <c r="D1630" s="76" t="s">
        <v>111</v>
      </c>
      <c r="E1630" s="77" t="s">
        <v>335</v>
      </c>
      <c r="F1630" s="78">
        <v>0</v>
      </c>
      <c r="G1630" s="79">
        <v>0</v>
      </c>
      <c r="H1630" s="79">
        <v>0</v>
      </c>
      <c r="I1630" s="80">
        <v>0</v>
      </c>
      <c r="J1630" s="80">
        <v>0</v>
      </c>
      <c r="K1630" s="79">
        <v>0</v>
      </c>
    </row>
    <row r="1631" spans="1:11" hidden="1">
      <c r="A1631" s="74"/>
      <c r="B1631" s="64"/>
      <c r="C1631" s="64"/>
      <c r="E1631" s="77" t="s">
        <v>336</v>
      </c>
      <c r="F1631" s="71"/>
      <c r="G1631" s="72"/>
      <c r="H1631" s="72"/>
      <c r="I1631" s="73"/>
      <c r="J1631" s="73"/>
      <c r="K1631" s="72"/>
    </row>
    <row r="1632" spans="1:11" hidden="1">
      <c r="A1632" s="74"/>
      <c r="B1632" s="64"/>
      <c r="C1632" s="64"/>
      <c r="E1632" s="77" t="s">
        <v>338</v>
      </c>
      <c r="F1632" s="71"/>
      <c r="G1632" s="72"/>
      <c r="H1632" s="72"/>
      <c r="I1632" s="73"/>
      <c r="J1632" s="73"/>
      <c r="K1632" s="72"/>
    </row>
    <row r="1633" spans="1:11" hidden="1">
      <c r="A1633" s="74"/>
      <c r="B1633" s="64"/>
      <c r="C1633" s="64"/>
      <c r="G1633" s="67"/>
      <c r="H1633" s="67"/>
      <c r="I1633" s="68"/>
      <c r="J1633" s="68"/>
      <c r="K1633" s="67"/>
    </row>
    <row r="1634" spans="1:11" ht="144" hidden="1">
      <c r="A1634" s="74"/>
      <c r="B1634" s="98" t="s">
        <v>103</v>
      </c>
      <c r="C1634" s="86" t="s">
        <v>94</v>
      </c>
      <c r="D1634" s="65" t="s">
        <v>290</v>
      </c>
      <c r="E1634" s="64" t="s">
        <v>335</v>
      </c>
      <c r="F1634" s="135">
        <f t="shared" ref="F1634:K1634" si="142">+F1622+F1626+F1630</f>
        <v>0</v>
      </c>
      <c r="G1634" s="136">
        <f t="shared" si="142"/>
        <v>0</v>
      </c>
      <c r="H1634" s="136">
        <f t="shared" si="142"/>
        <v>0</v>
      </c>
      <c r="I1634" s="137">
        <f t="shared" si="142"/>
        <v>0</v>
      </c>
      <c r="J1634" s="137">
        <f t="shared" si="142"/>
        <v>0</v>
      </c>
      <c r="K1634" s="136">
        <f t="shared" si="142"/>
        <v>0</v>
      </c>
    </row>
    <row r="1635" spans="1:11" hidden="1">
      <c r="A1635" s="74"/>
      <c r="B1635" s="98"/>
      <c r="C1635" s="86"/>
      <c r="D1635" s="65"/>
      <c r="E1635" s="64" t="s">
        <v>336</v>
      </c>
      <c r="F1635" s="135"/>
      <c r="G1635" s="136"/>
      <c r="H1635" s="136"/>
      <c r="I1635" s="137"/>
      <c r="J1635" s="137"/>
      <c r="K1635" s="136"/>
    </row>
    <row r="1636" spans="1:11" hidden="1">
      <c r="A1636" s="74"/>
      <c r="B1636" s="64"/>
      <c r="C1636" s="64"/>
      <c r="E1636" s="64" t="s">
        <v>338</v>
      </c>
      <c r="F1636" s="71"/>
      <c r="G1636" s="72"/>
      <c r="H1636" s="72"/>
      <c r="I1636" s="73"/>
      <c r="J1636" s="73"/>
      <c r="K1636" s="72"/>
    </row>
    <row r="1637" spans="1:11" hidden="1">
      <c r="A1637" s="74"/>
      <c r="B1637" s="64"/>
      <c r="C1637" s="64"/>
      <c r="F1637" s="71"/>
      <c r="G1637" s="72"/>
      <c r="H1637" s="72"/>
      <c r="I1637" s="73"/>
      <c r="J1637" s="73"/>
      <c r="K1637" s="72"/>
    </row>
    <row r="1638" spans="1:11" hidden="1">
      <c r="A1638" s="81">
        <v>1802</v>
      </c>
      <c r="B1638" s="70" t="s">
        <v>97</v>
      </c>
      <c r="C1638" s="86" t="s">
        <v>105</v>
      </c>
      <c r="D1638" s="413" t="s">
        <v>372</v>
      </c>
      <c r="E1638" s="413"/>
      <c r="F1638" s="413"/>
      <c r="G1638" s="72"/>
      <c r="H1638" s="72"/>
      <c r="I1638" s="73"/>
      <c r="J1638" s="73"/>
      <c r="K1638" s="72"/>
    </row>
    <row r="1639" spans="1:11" hidden="1">
      <c r="A1639" s="74"/>
      <c r="B1639" s="75" t="s">
        <v>99</v>
      </c>
      <c r="C1639" s="64"/>
      <c r="D1639" s="76" t="s">
        <v>100</v>
      </c>
      <c r="E1639" s="77" t="s">
        <v>335</v>
      </c>
      <c r="F1639" s="78">
        <v>0</v>
      </c>
      <c r="G1639" s="79">
        <v>0</v>
      </c>
      <c r="H1639" s="79">
        <v>0</v>
      </c>
      <c r="I1639" s="80">
        <v>0</v>
      </c>
      <c r="J1639" s="80">
        <v>0</v>
      </c>
      <c r="K1639" s="79">
        <f>H1639+I1639-J1639</f>
        <v>0</v>
      </c>
    </row>
    <row r="1640" spans="1:11" hidden="1">
      <c r="A1640" s="74"/>
      <c r="B1640" s="64"/>
      <c r="C1640" s="64"/>
      <c r="E1640" s="77" t="s">
        <v>336</v>
      </c>
      <c r="F1640" s="71"/>
      <c r="G1640" s="72">
        <v>62000</v>
      </c>
      <c r="H1640" s="72">
        <v>62000</v>
      </c>
      <c r="I1640" s="80">
        <v>0</v>
      </c>
      <c r="J1640" s="80">
        <v>0</v>
      </c>
      <c r="K1640" s="79">
        <f>H1640+I1640-J1640</f>
        <v>62000</v>
      </c>
    </row>
    <row r="1641" spans="1:11" hidden="1">
      <c r="A1641" s="74"/>
      <c r="B1641" s="64"/>
      <c r="C1641" s="64"/>
      <c r="E1641" s="77" t="s">
        <v>338</v>
      </c>
      <c r="F1641" s="71"/>
      <c r="G1641" s="72">
        <f>SUM(G1639:G1640)</f>
        <v>62000</v>
      </c>
      <c r="H1641" s="72">
        <f>SUM(H1639:H1640)</f>
        <v>62000</v>
      </c>
      <c r="I1641" s="80">
        <v>0</v>
      </c>
      <c r="J1641" s="80">
        <v>0</v>
      </c>
      <c r="K1641" s="79">
        <f>H1641+I1641-J1641</f>
        <v>62000</v>
      </c>
    </row>
    <row r="1642" spans="1:11" hidden="1">
      <c r="A1642" s="74"/>
      <c r="B1642" s="64"/>
      <c r="C1642" s="64"/>
      <c r="G1642" s="67"/>
      <c r="H1642" s="67"/>
      <c r="I1642" s="68"/>
      <c r="J1642" s="68"/>
      <c r="K1642" s="67"/>
    </row>
    <row r="1643" spans="1:11" hidden="1">
      <c r="A1643" s="74"/>
      <c r="B1643" s="75" t="s">
        <v>101</v>
      </c>
      <c r="C1643" s="64"/>
      <c r="D1643" s="76" t="s">
        <v>102</v>
      </c>
      <c r="E1643" s="77" t="s">
        <v>335</v>
      </c>
      <c r="F1643" s="78">
        <v>0</v>
      </c>
      <c r="G1643" s="79">
        <v>0</v>
      </c>
      <c r="H1643" s="79">
        <v>0</v>
      </c>
      <c r="I1643" s="80">
        <v>0</v>
      </c>
      <c r="J1643" s="80">
        <v>0</v>
      </c>
      <c r="K1643" s="79">
        <v>0</v>
      </c>
    </row>
    <row r="1644" spans="1:11" hidden="1">
      <c r="A1644" s="74"/>
      <c r="B1644" s="64"/>
      <c r="C1644" s="64"/>
      <c r="E1644" s="77" t="s">
        <v>336</v>
      </c>
      <c r="F1644" s="71"/>
      <c r="G1644" s="72">
        <v>0</v>
      </c>
      <c r="H1644" s="72">
        <v>0</v>
      </c>
      <c r="I1644" s="73"/>
      <c r="J1644" s="73"/>
      <c r="K1644" s="72"/>
    </row>
    <row r="1645" spans="1:11" hidden="1">
      <c r="A1645" s="74"/>
      <c r="B1645" s="64"/>
      <c r="C1645" s="64"/>
      <c r="E1645" s="77" t="s">
        <v>338</v>
      </c>
      <c r="F1645" s="71"/>
      <c r="G1645" s="72">
        <f>SUM(G1643:G1644)</f>
        <v>0</v>
      </c>
      <c r="H1645" s="72">
        <f>SUM(H1643:H1644)</f>
        <v>0</v>
      </c>
      <c r="I1645" s="73"/>
      <c r="J1645" s="73"/>
      <c r="K1645" s="72"/>
    </row>
    <row r="1646" spans="1:11" hidden="1">
      <c r="A1646" s="74"/>
      <c r="B1646" s="64"/>
      <c r="C1646" s="64"/>
      <c r="G1646" s="67"/>
      <c r="H1646" s="67"/>
      <c r="I1646" s="68"/>
      <c r="J1646" s="68"/>
      <c r="K1646" s="67"/>
    </row>
    <row r="1647" spans="1:11" ht="144" hidden="1">
      <c r="A1647" s="74"/>
      <c r="B1647" s="75" t="s">
        <v>110</v>
      </c>
      <c r="C1647" s="64"/>
      <c r="D1647" s="76" t="s">
        <v>111</v>
      </c>
      <c r="E1647" s="77" t="s">
        <v>335</v>
      </c>
      <c r="F1647" s="78">
        <v>0</v>
      </c>
      <c r="G1647" s="79">
        <v>0</v>
      </c>
      <c r="H1647" s="79">
        <v>0</v>
      </c>
      <c r="I1647" s="80">
        <v>0</v>
      </c>
      <c r="J1647" s="80">
        <v>0</v>
      </c>
      <c r="K1647" s="79">
        <v>0</v>
      </c>
    </row>
    <row r="1648" spans="1:11" hidden="1">
      <c r="A1648" s="74"/>
      <c r="B1648" s="64"/>
      <c r="C1648" s="64"/>
      <c r="E1648" s="77" t="s">
        <v>336</v>
      </c>
      <c r="F1648" s="71"/>
      <c r="G1648" s="72">
        <v>0</v>
      </c>
      <c r="H1648" s="72">
        <v>0</v>
      </c>
      <c r="I1648" s="73"/>
      <c r="J1648" s="73"/>
      <c r="K1648" s="72"/>
    </row>
    <row r="1649" spans="1:11" hidden="1">
      <c r="A1649" s="74"/>
      <c r="B1649" s="64"/>
      <c r="C1649" s="64"/>
      <c r="E1649" s="77" t="s">
        <v>338</v>
      </c>
      <c r="F1649" s="71"/>
      <c r="G1649" s="72">
        <f>SUM(G1647:G1648)</f>
        <v>0</v>
      </c>
      <c r="H1649" s="72">
        <f>SUM(H1647:H1648)</f>
        <v>0</v>
      </c>
      <c r="I1649" s="73"/>
      <c r="J1649" s="73"/>
      <c r="K1649" s="72"/>
    </row>
    <row r="1650" spans="1:11" hidden="1">
      <c r="A1650" s="74"/>
      <c r="B1650" s="64"/>
      <c r="C1650" s="64"/>
      <c r="G1650" s="67"/>
      <c r="H1650" s="67"/>
      <c r="I1650" s="68"/>
      <c r="J1650" s="68"/>
      <c r="K1650" s="67"/>
    </row>
    <row r="1651" spans="1:11" ht="288" hidden="1">
      <c r="A1651" s="74"/>
      <c r="B1651" s="98" t="s">
        <v>103</v>
      </c>
      <c r="C1651" s="86" t="s">
        <v>105</v>
      </c>
      <c r="D1651" s="65" t="s">
        <v>372</v>
      </c>
      <c r="E1651" s="64" t="s">
        <v>335</v>
      </c>
      <c r="F1651" s="135">
        <f t="shared" ref="F1651:K1651" si="143">+F1639+F1643+F1647</f>
        <v>0</v>
      </c>
      <c r="G1651" s="136">
        <f t="shared" si="143"/>
        <v>0</v>
      </c>
      <c r="H1651" s="136">
        <f t="shared" si="143"/>
        <v>0</v>
      </c>
      <c r="I1651" s="137">
        <f t="shared" si="143"/>
        <v>0</v>
      </c>
      <c r="J1651" s="137">
        <f t="shared" si="143"/>
        <v>0</v>
      </c>
      <c r="K1651" s="136">
        <f t="shared" si="143"/>
        <v>0</v>
      </c>
    </row>
    <row r="1652" spans="1:11" hidden="1">
      <c r="A1652" s="74"/>
      <c r="B1652" s="98"/>
      <c r="C1652" s="86"/>
      <c r="D1652" s="65"/>
      <c r="E1652" s="64" t="s">
        <v>336</v>
      </c>
      <c r="F1652" s="71"/>
      <c r="G1652" s="136">
        <f>+G1640+G1644+G1648</f>
        <v>62000</v>
      </c>
      <c r="H1652" s="136">
        <f t="shared" ref="H1652:K1653" si="144">+H1640+H1644+H1648</f>
        <v>62000</v>
      </c>
      <c r="I1652" s="137">
        <f t="shared" si="144"/>
        <v>0</v>
      </c>
      <c r="J1652" s="137">
        <f t="shared" si="144"/>
        <v>0</v>
      </c>
      <c r="K1652" s="136">
        <f t="shared" si="144"/>
        <v>62000</v>
      </c>
    </row>
    <row r="1653" spans="1:11" hidden="1">
      <c r="A1653" s="74"/>
      <c r="B1653" s="98"/>
      <c r="C1653" s="86"/>
      <c r="D1653" s="65"/>
      <c r="E1653" s="64" t="s">
        <v>338</v>
      </c>
      <c r="F1653" s="71"/>
      <c r="G1653" s="136">
        <f>+G1641+G1645+G1649</f>
        <v>62000</v>
      </c>
      <c r="H1653" s="136">
        <f t="shared" si="144"/>
        <v>62000</v>
      </c>
      <c r="I1653" s="137">
        <f t="shared" si="144"/>
        <v>0</v>
      </c>
      <c r="J1653" s="137">
        <f t="shared" si="144"/>
        <v>0</v>
      </c>
      <c r="K1653" s="136">
        <f t="shared" si="144"/>
        <v>62000</v>
      </c>
    </row>
    <row r="1654" spans="1:11" hidden="1">
      <c r="A1654" s="74"/>
      <c r="B1654" s="64"/>
      <c r="C1654" s="64"/>
      <c r="G1654" s="67"/>
      <c r="H1654" s="67"/>
      <c r="I1654" s="68"/>
      <c r="J1654" s="68"/>
      <c r="K1654" s="67"/>
    </row>
    <row r="1655" spans="1:11" hidden="1">
      <c r="A1655" s="422"/>
      <c r="B1655" s="423"/>
      <c r="C1655" s="106"/>
      <c r="D1655" s="107"/>
      <c r="E1655" s="108"/>
      <c r="F1655" s="134"/>
      <c r="G1655" s="94"/>
      <c r="H1655" s="94"/>
      <c r="I1655" s="95"/>
      <c r="J1655" s="95"/>
      <c r="K1655" s="94"/>
    </row>
    <row r="1656" spans="1:11" ht="144" hidden="1">
      <c r="A1656" s="411" t="s">
        <v>291</v>
      </c>
      <c r="B1656" s="412"/>
      <c r="C1656" s="412"/>
      <c r="D1656" s="115" t="s">
        <v>289</v>
      </c>
      <c r="E1656" s="64" t="s">
        <v>335</v>
      </c>
      <c r="F1656" s="82">
        <f t="shared" ref="F1656:K1656" si="145">+F1651+F1634</f>
        <v>0</v>
      </c>
      <c r="G1656" s="83">
        <f t="shared" si="145"/>
        <v>0</v>
      </c>
      <c r="H1656" s="83">
        <f t="shared" si="145"/>
        <v>0</v>
      </c>
      <c r="I1656" s="84">
        <f t="shared" si="145"/>
        <v>0</v>
      </c>
      <c r="J1656" s="84">
        <f t="shared" si="145"/>
        <v>0</v>
      </c>
      <c r="K1656" s="83">
        <f t="shared" si="145"/>
        <v>0</v>
      </c>
    </row>
    <row r="1657" spans="1:11" hidden="1">
      <c r="A1657" s="113"/>
      <c r="B1657" s="114"/>
      <c r="C1657" s="114"/>
      <c r="D1657" s="115"/>
      <c r="E1657" s="64" t="s">
        <v>336</v>
      </c>
      <c r="F1657" s="82"/>
      <c r="G1657" s="83">
        <f>+G1652+G1635</f>
        <v>62000</v>
      </c>
      <c r="H1657" s="83">
        <f t="shared" ref="H1657:K1658" si="146">+H1652+H1635</f>
        <v>62000</v>
      </c>
      <c r="I1657" s="84">
        <f t="shared" si="146"/>
        <v>0</v>
      </c>
      <c r="J1657" s="84">
        <f t="shared" si="146"/>
        <v>0</v>
      </c>
      <c r="K1657" s="83">
        <f t="shared" si="146"/>
        <v>62000</v>
      </c>
    </row>
    <row r="1658" spans="1:11" hidden="1">
      <c r="A1658" s="117"/>
      <c r="B1658" s="86"/>
      <c r="C1658" s="64"/>
      <c r="D1658" s="65"/>
      <c r="E1658" s="64" t="s">
        <v>338</v>
      </c>
      <c r="F1658" s="118"/>
      <c r="G1658" s="83">
        <f>+G1653+G1636</f>
        <v>62000</v>
      </c>
      <c r="H1658" s="83">
        <f t="shared" si="146"/>
        <v>62000</v>
      </c>
      <c r="I1658" s="84">
        <f t="shared" si="146"/>
        <v>0</v>
      </c>
      <c r="J1658" s="84">
        <f t="shared" si="146"/>
        <v>0</v>
      </c>
      <c r="K1658" s="83">
        <f t="shared" si="146"/>
        <v>62000</v>
      </c>
    </row>
    <row r="1659" spans="1:11" hidden="1">
      <c r="A1659" s="100"/>
      <c r="B1659" s="90"/>
      <c r="C1659" s="90"/>
      <c r="D1659" s="89"/>
      <c r="E1659" s="90"/>
      <c r="F1659" s="91"/>
      <c r="G1659" s="92"/>
      <c r="H1659" s="92"/>
      <c r="I1659" s="93"/>
      <c r="J1659" s="93"/>
      <c r="K1659" s="92"/>
    </row>
    <row r="1660" spans="1:11" hidden="1">
      <c r="A1660" s="74"/>
      <c r="B1660" s="64"/>
      <c r="C1660" s="64"/>
      <c r="G1660" s="67"/>
      <c r="H1660" s="67"/>
      <c r="I1660" s="68"/>
      <c r="J1660" s="68"/>
      <c r="K1660" s="67"/>
    </row>
    <row r="1661" spans="1:11" ht="72.75" hidden="1" thickBot="1">
      <c r="A1661" s="414" t="s">
        <v>93</v>
      </c>
      <c r="B1661" s="415"/>
      <c r="C1661" s="142" t="s">
        <v>292</v>
      </c>
      <c r="D1661" s="122" t="s">
        <v>293</v>
      </c>
      <c r="E1661" s="60"/>
      <c r="F1661" s="123"/>
      <c r="G1661" s="124"/>
      <c r="H1661" s="124"/>
      <c r="I1661" s="125"/>
      <c r="J1661" s="125"/>
      <c r="K1661" s="124"/>
    </row>
    <row r="1662" spans="1:11" hidden="1">
      <c r="A1662" s="74"/>
      <c r="B1662" s="64"/>
      <c r="C1662" s="64"/>
      <c r="D1662" s="65"/>
      <c r="E1662" s="64"/>
      <c r="F1662" s="82"/>
      <c r="G1662" s="83"/>
      <c r="H1662" s="83"/>
      <c r="I1662" s="84"/>
      <c r="J1662" s="84"/>
      <c r="K1662" s="83"/>
    </row>
    <row r="1663" spans="1:11" ht="144" hidden="1">
      <c r="A1663" s="81">
        <v>1901</v>
      </c>
      <c r="B1663" s="70" t="s">
        <v>97</v>
      </c>
      <c r="C1663" s="86" t="s">
        <v>94</v>
      </c>
      <c r="D1663" s="65" t="s">
        <v>294</v>
      </c>
      <c r="E1663" s="64"/>
      <c r="G1663" s="67"/>
      <c r="H1663" s="67"/>
      <c r="I1663" s="68"/>
      <c r="J1663" s="68"/>
      <c r="K1663" s="67"/>
    </row>
    <row r="1664" spans="1:11" hidden="1">
      <c r="A1664" s="74"/>
      <c r="B1664" s="75" t="s">
        <v>99</v>
      </c>
      <c r="C1664" s="64"/>
      <c r="D1664" s="76" t="s">
        <v>100</v>
      </c>
      <c r="E1664" s="77" t="s">
        <v>335</v>
      </c>
      <c r="F1664" s="78">
        <v>0</v>
      </c>
      <c r="G1664" s="79">
        <v>0</v>
      </c>
      <c r="H1664" s="79">
        <v>0</v>
      </c>
      <c r="I1664" s="80">
        <v>0</v>
      </c>
      <c r="J1664" s="80">
        <v>0</v>
      </c>
      <c r="K1664" s="79">
        <v>0</v>
      </c>
    </row>
    <row r="1665" spans="1:13" hidden="1">
      <c r="A1665" s="74"/>
      <c r="B1665" s="64"/>
      <c r="C1665" s="64"/>
      <c r="E1665" s="77" t="s">
        <v>336</v>
      </c>
      <c r="F1665" s="71"/>
      <c r="G1665" s="72"/>
      <c r="H1665" s="72"/>
      <c r="I1665" s="73"/>
      <c r="J1665" s="73"/>
      <c r="K1665" s="72"/>
    </row>
    <row r="1666" spans="1:13" hidden="1">
      <c r="A1666" s="74"/>
      <c r="B1666" s="64"/>
      <c r="C1666" s="64"/>
      <c r="E1666" s="77" t="s">
        <v>338</v>
      </c>
      <c r="F1666" s="71"/>
      <c r="G1666" s="72"/>
      <c r="H1666" s="72"/>
      <c r="I1666" s="73"/>
      <c r="J1666" s="73"/>
      <c r="K1666" s="72"/>
    </row>
    <row r="1667" spans="1:13" hidden="1">
      <c r="A1667" s="74"/>
      <c r="B1667" s="64"/>
      <c r="C1667" s="64"/>
      <c r="G1667" s="67"/>
      <c r="H1667" s="67"/>
      <c r="I1667" s="68"/>
      <c r="J1667" s="68"/>
      <c r="K1667" s="67"/>
    </row>
    <row r="1668" spans="1:13" hidden="1">
      <c r="A1668" s="74"/>
      <c r="B1668" s="75" t="s">
        <v>101</v>
      </c>
      <c r="C1668" s="64"/>
      <c r="D1668" s="76" t="s">
        <v>102</v>
      </c>
      <c r="E1668" s="77" t="s">
        <v>335</v>
      </c>
      <c r="F1668" s="78">
        <v>0</v>
      </c>
      <c r="G1668" s="79">
        <v>0</v>
      </c>
      <c r="H1668" s="79">
        <v>0</v>
      </c>
      <c r="I1668" s="80">
        <v>0</v>
      </c>
      <c r="J1668" s="80">
        <v>0</v>
      </c>
      <c r="K1668" s="79">
        <v>0</v>
      </c>
    </row>
    <row r="1669" spans="1:13" s="112" customFormat="1" hidden="1">
      <c r="A1669" s="74"/>
      <c r="B1669" s="64"/>
      <c r="C1669" s="64"/>
      <c r="D1669" s="76"/>
      <c r="E1669" s="77" t="s">
        <v>336</v>
      </c>
      <c r="F1669" s="71"/>
      <c r="G1669" s="72"/>
      <c r="H1669" s="72"/>
      <c r="I1669" s="73"/>
      <c r="J1669" s="73"/>
      <c r="K1669" s="72"/>
      <c r="L1669" s="48"/>
      <c r="M1669" s="48"/>
    </row>
    <row r="1670" spans="1:13" s="112" customFormat="1" hidden="1">
      <c r="A1670" s="74"/>
      <c r="B1670" s="64"/>
      <c r="C1670" s="64"/>
      <c r="D1670" s="76"/>
      <c r="E1670" s="77" t="s">
        <v>338</v>
      </c>
      <c r="F1670" s="71"/>
      <c r="G1670" s="72"/>
      <c r="H1670" s="72"/>
      <c r="I1670" s="73"/>
      <c r="J1670" s="73"/>
      <c r="K1670" s="72"/>
      <c r="L1670" s="48"/>
      <c r="M1670" s="48"/>
    </row>
    <row r="1671" spans="1:13" s="112" customFormat="1" hidden="1">
      <c r="A1671" s="74"/>
      <c r="B1671" s="64"/>
      <c r="C1671" s="64"/>
      <c r="D1671" s="76"/>
      <c r="E1671" s="77"/>
      <c r="F1671" s="66"/>
      <c r="G1671" s="67"/>
      <c r="H1671" s="67"/>
      <c r="I1671" s="68"/>
      <c r="J1671" s="68"/>
      <c r="K1671" s="67"/>
      <c r="L1671" s="48"/>
      <c r="M1671" s="48"/>
    </row>
    <row r="1672" spans="1:13" s="112" customFormat="1" ht="144" hidden="1">
      <c r="A1672" s="74"/>
      <c r="B1672" s="75" t="s">
        <v>110</v>
      </c>
      <c r="C1672" s="64"/>
      <c r="D1672" s="76" t="s">
        <v>111</v>
      </c>
      <c r="E1672" s="77" t="s">
        <v>335</v>
      </c>
      <c r="F1672" s="78">
        <v>0</v>
      </c>
      <c r="G1672" s="79">
        <v>0</v>
      </c>
      <c r="H1672" s="79">
        <v>0</v>
      </c>
      <c r="I1672" s="80">
        <v>0</v>
      </c>
      <c r="J1672" s="80">
        <v>0</v>
      </c>
      <c r="K1672" s="79">
        <v>0</v>
      </c>
      <c r="L1672" s="48"/>
      <c r="M1672" s="48"/>
    </row>
    <row r="1673" spans="1:13" s="112" customFormat="1" hidden="1">
      <c r="A1673" s="74"/>
      <c r="B1673" s="75"/>
      <c r="C1673" s="64"/>
      <c r="D1673" s="76"/>
      <c r="E1673" s="77" t="s">
        <v>336</v>
      </c>
      <c r="F1673" s="78"/>
      <c r="G1673" s="79"/>
      <c r="H1673" s="79"/>
      <c r="I1673" s="80"/>
      <c r="J1673" s="80"/>
      <c r="K1673" s="79"/>
      <c r="L1673" s="48"/>
      <c r="M1673" s="48"/>
    </row>
    <row r="1674" spans="1:13" s="112" customFormat="1" hidden="1">
      <c r="A1674" s="74"/>
      <c r="B1674" s="64"/>
      <c r="C1674" s="64"/>
      <c r="D1674" s="76"/>
      <c r="E1674" s="77" t="s">
        <v>338</v>
      </c>
      <c r="F1674" s="71"/>
      <c r="G1674" s="72"/>
      <c r="H1674" s="72"/>
      <c r="I1674" s="73"/>
      <c r="J1674" s="73"/>
      <c r="K1674" s="72"/>
      <c r="L1674" s="48"/>
      <c r="M1674" s="48"/>
    </row>
    <row r="1675" spans="1:13" hidden="1">
      <c r="A1675" s="74"/>
      <c r="B1675" s="64"/>
      <c r="C1675" s="64"/>
      <c r="F1675" s="71"/>
      <c r="G1675" s="72"/>
      <c r="H1675" s="72"/>
      <c r="I1675" s="73"/>
      <c r="J1675" s="73"/>
      <c r="K1675" s="72"/>
    </row>
    <row r="1676" spans="1:13" ht="144" hidden="1">
      <c r="A1676" s="74"/>
      <c r="B1676" s="98" t="s">
        <v>103</v>
      </c>
      <c r="C1676" s="86" t="s">
        <v>94</v>
      </c>
      <c r="D1676" s="65" t="s">
        <v>294</v>
      </c>
      <c r="E1676" s="64" t="s">
        <v>335</v>
      </c>
      <c r="F1676" s="135">
        <f t="shared" ref="F1676:K1676" si="147">+F1664+F1668+F1672</f>
        <v>0</v>
      </c>
      <c r="G1676" s="136">
        <f t="shared" si="147"/>
        <v>0</v>
      </c>
      <c r="H1676" s="136">
        <f t="shared" si="147"/>
        <v>0</v>
      </c>
      <c r="I1676" s="137">
        <f t="shared" si="147"/>
        <v>0</v>
      </c>
      <c r="J1676" s="137">
        <f t="shared" si="147"/>
        <v>0</v>
      </c>
      <c r="K1676" s="136">
        <f t="shared" si="147"/>
        <v>0</v>
      </c>
    </row>
    <row r="1677" spans="1:13" hidden="1">
      <c r="A1677" s="74"/>
      <c r="B1677" s="98"/>
      <c r="C1677" s="86"/>
      <c r="D1677" s="65"/>
      <c r="E1677" s="64" t="s">
        <v>336</v>
      </c>
      <c r="F1677" s="71"/>
      <c r="G1677" s="72"/>
      <c r="H1677" s="72"/>
      <c r="I1677" s="73"/>
      <c r="J1677" s="73"/>
      <c r="K1677" s="72"/>
    </row>
    <row r="1678" spans="1:13" hidden="1">
      <c r="A1678" s="74"/>
      <c r="B1678" s="98"/>
      <c r="C1678" s="86"/>
      <c r="D1678" s="65"/>
      <c r="E1678" s="64" t="s">
        <v>338</v>
      </c>
      <c r="F1678" s="71"/>
      <c r="G1678" s="72"/>
      <c r="H1678" s="72"/>
      <c r="I1678" s="73"/>
      <c r="J1678" s="73"/>
      <c r="K1678" s="72"/>
    </row>
    <row r="1679" spans="1:13" hidden="1">
      <c r="A1679" s="74"/>
      <c r="B1679" s="64"/>
      <c r="C1679" s="64"/>
      <c r="F1679" s="71"/>
      <c r="G1679" s="72"/>
      <c r="H1679" s="72"/>
      <c r="I1679" s="73"/>
      <c r="J1679" s="73"/>
      <c r="K1679" s="72"/>
    </row>
    <row r="1680" spans="1:13" ht="144" hidden="1">
      <c r="A1680" s="81">
        <v>1902</v>
      </c>
      <c r="B1680" s="70" t="s">
        <v>97</v>
      </c>
      <c r="C1680" s="86" t="s">
        <v>105</v>
      </c>
      <c r="D1680" s="65" t="s">
        <v>373</v>
      </c>
      <c r="E1680" s="64"/>
      <c r="G1680" s="67"/>
      <c r="H1680" s="67"/>
      <c r="I1680" s="68"/>
      <c r="J1680" s="68"/>
      <c r="K1680" s="67"/>
    </row>
    <row r="1681" spans="1:11" hidden="1">
      <c r="A1681" s="74"/>
      <c r="B1681" s="75" t="s">
        <v>99</v>
      </c>
      <c r="C1681" s="64"/>
      <c r="D1681" s="76" t="s">
        <v>100</v>
      </c>
      <c r="E1681" s="77" t="s">
        <v>335</v>
      </c>
      <c r="F1681" s="78">
        <v>0</v>
      </c>
      <c r="G1681" s="79">
        <v>0</v>
      </c>
      <c r="H1681" s="79">
        <v>0</v>
      </c>
      <c r="I1681" s="80">
        <v>0</v>
      </c>
      <c r="J1681" s="80">
        <v>0</v>
      </c>
      <c r="K1681" s="79">
        <v>0</v>
      </c>
    </row>
    <row r="1682" spans="1:11" hidden="1">
      <c r="A1682" s="74"/>
      <c r="B1682" s="64"/>
      <c r="C1682" s="64"/>
      <c r="E1682" s="77" t="s">
        <v>336</v>
      </c>
      <c r="F1682" s="71"/>
      <c r="G1682" s="72"/>
      <c r="H1682" s="72"/>
      <c r="I1682" s="73"/>
      <c r="J1682" s="73"/>
      <c r="K1682" s="72"/>
    </row>
    <row r="1683" spans="1:11" hidden="1">
      <c r="A1683" s="74"/>
      <c r="B1683" s="64"/>
      <c r="C1683" s="64"/>
      <c r="E1683" s="77" t="s">
        <v>338</v>
      </c>
      <c r="F1683" s="71"/>
      <c r="G1683" s="72"/>
      <c r="H1683" s="72"/>
      <c r="I1683" s="73"/>
      <c r="J1683" s="73"/>
      <c r="K1683" s="72"/>
    </row>
    <row r="1684" spans="1:11" hidden="1">
      <c r="A1684" s="74"/>
      <c r="B1684" s="64"/>
      <c r="C1684" s="64"/>
      <c r="G1684" s="67"/>
      <c r="H1684" s="67"/>
      <c r="I1684" s="68"/>
      <c r="J1684" s="68"/>
      <c r="K1684" s="67"/>
    </row>
    <row r="1685" spans="1:11" hidden="1">
      <c r="A1685" s="74"/>
      <c r="B1685" s="75" t="s">
        <v>101</v>
      </c>
      <c r="C1685" s="64"/>
      <c r="D1685" s="76" t="s">
        <v>102</v>
      </c>
      <c r="E1685" s="77" t="s">
        <v>335</v>
      </c>
      <c r="F1685" s="78">
        <v>0</v>
      </c>
      <c r="G1685" s="79">
        <v>0</v>
      </c>
      <c r="H1685" s="79">
        <v>0</v>
      </c>
      <c r="I1685" s="80">
        <v>0</v>
      </c>
      <c r="J1685" s="80">
        <v>0</v>
      </c>
      <c r="K1685" s="79">
        <v>0</v>
      </c>
    </row>
    <row r="1686" spans="1:11" hidden="1">
      <c r="A1686" s="74"/>
      <c r="B1686" s="64"/>
      <c r="C1686" s="64"/>
      <c r="E1686" s="77" t="s">
        <v>336</v>
      </c>
      <c r="F1686" s="71"/>
      <c r="G1686" s="72"/>
      <c r="H1686" s="72"/>
      <c r="I1686" s="73"/>
      <c r="J1686" s="73"/>
      <c r="K1686" s="72"/>
    </row>
    <row r="1687" spans="1:11" hidden="1">
      <c r="A1687" s="74"/>
      <c r="B1687" s="64"/>
      <c r="C1687" s="64"/>
      <c r="E1687" s="77" t="s">
        <v>338</v>
      </c>
      <c r="F1687" s="71"/>
      <c r="G1687" s="72"/>
      <c r="H1687" s="72"/>
      <c r="I1687" s="73"/>
      <c r="J1687" s="73"/>
      <c r="K1687" s="72"/>
    </row>
    <row r="1688" spans="1:11" hidden="1">
      <c r="A1688" s="74"/>
      <c r="B1688" s="64"/>
      <c r="C1688" s="64"/>
      <c r="G1688" s="67"/>
      <c r="H1688" s="67"/>
      <c r="I1688" s="68"/>
      <c r="J1688" s="68"/>
      <c r="K1688" s="67"/>
    </row>
    <row r="1689" spans="1:11" ht="144" hidden="1">
      <c r="A1689" s="74"/>
      <c r="B1689" s="75" t="s">
        <v>110</v>
      </c>
      <c r="C1689" s="64"/>
      <c r="D1689" s="76" t="s">
        <v>111</v>
      </c>
      <c r="E1689" s="77" t="s">
        <v>335</v>
      </c>
      <c r="F1689" s="78">
        <v>0</v>
      </c>
      <c r="G1689" s="79">
        <v>0</v>
      </c>
      <c r="H1689" s="79">
        <v>0</v>
      </c>
      <c r="I1689" s="80">
        <v>0</v>
      </c>
      <c r="J1689" s="80">
        <v>0</v>
      </c>
      <c r="K1689" s="79">
        <v>0</v>
      </c>
    </row>
    <row r="1690" spans="1:11" hidden="1">
      <c r="A1690" s="74"/>
      <c r="B1690" s="75"/>
      <c r="C1690" s="64"/>
      <c r="E1690" s="77" t="s">
        <v>336</v>
      </c>
      <c r="F1690" s="78"/>
      <c r="G1690" s="79"/>
      <c r="H1690" s="79"/>
      <c r="I1690" s="80"/>
      <c r="J1690" s="80"/>
      <c r="K1690" s="79"/>
    </row>
    <row r="1691" spans="1:11" hidden="1">
      <c r="A1691" s="74"/>
      <c r="B1691" s="75"/>
      <c r="C1691" s="64"/>
      <c r="E1691" s="77" t="s">
        <v>338</v>
      </c>
      <c r="F1691" s="78"/>
      <c r="G1691" s="79"/>
      <c r="H1691" s="79"/>
      <c r="I1691" s="80"/>
      <c r="J1691" s="80"/>
      <c r="K1691" s="79"/>
    </row>
    <row r="1692" spans="1:11" hidden="1">
      <c r="A1692" s="74"/>
      <c r="B1692" s="64"/>
      <c r="C1692" s="64"/>
      <c r="F1692" s="71"/>
      <c r="G1692" s="72"/>
      <c r="H1692" s="72"/>
      <c r="I1692" s="73"/>
      <c r="J1692" s="73"/>
      <c r="K1692" s="72"/>
    </row>
    <row r="1693" spans="1:11" hidden="1">
      <c r="A1693" s="74"/>
      <c r="B1693" s="64"/>
      <c r="C1693" s="64"/>
      <c r="F1693" s="71"/>
      <c r="G1693" s="72"/>
      <c r="H1693" s="72"/>
      <c r="I1693" s="73"/>
      <c r="J1693" s="73"/>
      <c r="K1693" s="72"/>
    </row>
    <row r="1694" spans="1:11" ht="144" hidden="1">
      <c r="A1694" s="74"/>
      <c r="B1694" s="98" t="s">
        <v>103</v>
      </c>
      <c r="C1694" s="86" t="s">
        <v>105</v>
      </c>
      <c r="D1694" s="65" t="s">
        <v>373</v>
      </c>
      <c r="E1694" s="64" t="s">
        <v>335</v>
      </c>
      <c r="F1694" s="135">
        <f t="shared" ref="F1694:K1694" si="148">+F1681+F1685+F1689</f>
        <v>0</v>
      </c>
      <c r="G1694" s="136">
        <f t="shared" si="148"/>
        <v>0</v>
      </c>
      <c r="H1694" s="136">
        <f t="shared" si="148"/>
        <v>0</v>
      </c>
      <c r="I1694" s="137">
        <f t="shared" si="148"/>
        <v>0</v>
      </c>
      <c r="J1694" s="137">
        <f t="shared" si="148"/>
        <v>0</v>
      </c>
      <c r="K1694" s="136">
        <f t="shared" si="148"/>
        <v>0</v>
      </c>
    </row>
    <row r="1695" spans="1:11" hidden="1">
      <c r="A1695" s="74"/>
      <c r="B1695" s="98"/>
      <c r="C1695" s="86"/>
      <c r="D1695" s="65"/>
      <c r="E1695" s="64" t="s">
        <v>336</v>
      </c>
      <c r="F1695" s="71"/>
      <c r="G1695" s="72"/>
      <c r="H1695" s="72"/>
      <c r="I1695" s="73"/>
      <c r="J1695" s="73"/>
      <c r="K1695" s="72"/>
    </row>
    <row r="1696" spans="1:11" hidden="1">
      <c r="A1696" s="74"/>
      <c r="B1696" s="98"/>
      <c r="C1696" s="86"/>
      <c r="D1696" s="65"/>
      <c r="E1696" s="64" t="s">
        <v>338</v>
      </c>
      <c r="F1696" s="71"/>
      <c r="G1696" s="72"/>
      <c r="H1696" s="72"/>
      <c r="I1696" s="73"/>
      <c r="J1696" s="73"/>
      <c r="K1696" s="72"/>
    </row>
    <row r="1697" spans="1:11" hidden="1">
      <c r="A1697" s="74"/>
      <c r="B1697" s="64"/>
      <c r="C1697" s="64"/>
      <c r="F1697" s="71"/>
      <c r="G1697" s="72"/>
      <c r="H1697" s="72"/>
      <c r="I1697" s="73"/>
      <c r="J1697" s="73"/>
      <c r="K1697" s="72"/>
    </row>
    <row r="1698" spans="1:11" hidden="1">
      <c r="A1698" s="422"/>
      <c r="B1698" s="423"/>
      <c r="C1698" s="106"/>
      <c r="D1698" s="107"/>
      <c r="E1698" s="108"/>
      <c r="F1698" s="134"/>
      <c r="G1698" s="94"/>
      <c r="H1698" s="94"/>
      <c r="I1698" s="95"/>
      <c r="J1698" s="95"/>
      <c r="K1698" s="94"/>
    </row>
    <row r="1699" spans="1:11" hidden="1">
      <c r="A1699" s="411" t="s">
        <v>295</v>
      </c>
      <c r="B1699" s="412"/>
      <c r="C1699" s="412"/>
      <c r="D1699" s="115" t="s">
        <v>293</v>
      </c>
      <c r="E1699" s="64" t="s">
        <v>335</v>
      </c>
      <c r="F1699" s="82">
        <f t="shared" ref="F1699:K1699" si="149">+F1694+F1676</f>
        <v>0</v>
      </c>
      <c r="G1699" s="83">
        <f t="shared" si="149"/>
        <v>0</v>
      </c>
      <c r="H1699" s="83">
        <f t="shared" si="149"/>
        <v>0</v>
      </c>
      <c r="I1699" s="84">
        <f t="shared" si="149"/>
        <v>0</v>
      </c>
      <c r="J1699" s="84">
        <f t="shared" si="149"/>
        <v>0</v>
      </c>
      <c r="K1699" s="83">
        <f t="shared" si="149"/>
        <v>0</v>
      </c>
    </row>
    <row r="1700" spans="1:11" hidden="1">
      <c r="A1700" s="117"/>
      <c r="B1700" s="86"/>
      <c r="C1700" s="64"/>
      <c r="D1700" s="65"/>
      <c r="E1700" s="64" t="s">
        <v>336</v>
      </c>
      <c r="F1700" s="118"/>
      <c r="G1700" s="119"/>
      <c r="H1700" s="119"/>
      <c r="I1700" s="120"/>
      <c r="J1700" s="120"/>
      <c r="K1700" s="119"/>
    </row>
    <row r="1701" spans="1:11" hidden="1">
      <c r="A1701" s="117"/>
      <c r="B1701" s="86"/>
      <c r="C1701" s="64"/>
      <c r="D1701" s="65"/>
      <c r="E1701" s="64" t="s">
        <v>338</v>
      </c>
      <c r="F1701" s="118"/>
      <c r="G1701" s="119"/>
      <c r="H1701" s="119"/>
      <c r="I1701" s="120"/>
      <c r="J1701" s="120"/>
      <c r="K1701" s="119"/>
    </row>
    <row r="1702" spans="1:11" hidden="1">
      <c r="A1702" s="100"/>
      <c r="B1702" s="90"/>
      <c r="C1702" s="90"/>
      <c r="D1702" s="89"/>
      <c r="E1702" s="90"/>
      <c r="F1702" s="91"/>
      <c r="G1702" s="92"/>
      <c r="H1702" s="92"/>
      <c r="I1702" s="93"/>
      <c r="J1702" s="93"/>
      <c r="K1702" s="92"/>
    </row>
    <row r="1703" spans="1:11">
      <c r="A1703" s="74"/>
      <c r="B1703" s="64"/>
      <c r="C1703" s="64"/>
      <c r="G1703" s="67"/>
      <c r="H1703" s="67"/>
      <c r="I1703" s="68"/>
      <c r="J1703" s="68"/>
      <c r="K1703" s="67"/>
    </row>
    <row r="1704" spans="1:11" ht="72.75" thickBot="1">
      <c r="A1704" s="414" t="s">
        <v>93</v>
      </c>
      <c r="B1704" s="415"/>
      <c r="C1704" s="142" t="s">
        <v>296</v>
      </c>
      <c r="D1704" s="122" t="s">
        <v>297</v>
      </c>
      <c r="E1704" s="60"/>
      <c r="F1704" s="123"/>
      <c r="G1704" s="124"/>
      <c r="H1704" s="124"/>
      <c r="I1704" s="125"/>
      <c r="J1704" s="125"/>
      <c r="K1704" s="124"/>
    </row>
    <row r="1705" spans="1:11" ht="72.75" thickTop="1">
      <c r="A1705" s="74"/>
      <c r="B1705" s="64"/>
      <c r="C1705" s="64"/>
      <c r="D1705" s="65"/>
      <c r="E1705" s="64"/>
      <c r="F1705" s="82"/>
      <c r="G1705" s="83"/>
      <c r="H1705" s="83"/>
      <c r="I1705" s="84"/>
      <c r="J1705" s="84"/>
      <c r="K1705" s="83"/>
    </row>
    <row r="1706" spans="1:11">
      <c r="A1706" s="81">
        <v>2001</v>
      </c>
      <c r="B1706" s="70" t="s">
        <v>97</v>
      </c>
      <c r="C1706" s="86" t="s">
        <v>94</v>
      </c>
      <c r="D1706" s="65" t="s">
        <v>298</v>
      </c>
      <c r="E1706" s="64"/>
      <c r="G1706" s="67"/>
      <c r="H1706" s="67"/>
      <c r="I1706" s="68"/>
      <c r="J1706" s="68"/>
      <c r="K1706" s="67"/>
    </row>
    <row r="1707" spans="1:11">
      <c r="A1707" s="74"/>
      <c r="B1707" s="75" t="s">
        <v>99</v>
      </c>
      <c r="C1707" s="64"/>
      <c r="D1707" s="76" t="s">
        <v>100</v>
      </c>
      <c r="E1707" s="77" t="s">
        <v>335</v>
      </c>
      <c r="F1707" s="78">
        <v>0</v>
      </c>
      <c r="G1707" s="79">
        <v>0</v>
      </c>
      <c r="H1707" s="79">
        <v>0</v>
      </c>
      <c r="I1707" s="80">
        <v>0</v>
      </c>
      <c r="J1707" s="80">
        <v>0</v>
      </c>
      <c r="K1707" s="79">
        <f>H1707+I1707-J1707</f>
        <v>0</v>
      </c>
    </row>
    <row r="1708" spans="1:11">
      <c r="A1708" s="74"/>
      <c r="B1708" s="75"/>
      <c r="C1708" s="64"/>
      <c r="E1708" s="77" t="s">
        <v>336</v>
      </c>
      <c r="F1708" s="78"/>
      <c r="G1708" s="79">
        <v>206437.57</v>
      </c>
      <c r="H1708" s="79">
        <v>80900</v>
      </c>
      <c r="I1708" s="80">
        <v>874.82</v>
      </c>
      <c r="J1708" s="80">
        <v>800</v>
      </c>
      <c r="K1708" s="79">
        <f t="shared" ref="K1708:K1713" si="150">H1708+I1708-J1708</f>
        <v>80974.820000000007</v>
      </c>
    </row>
    <row r="1709" spans="1:11">
      <c r="A1709" s="74"/>
      <c r="B1709" s="75"/>
      <c r="C1709" s="64"/>
      <c r="E1709" s="77" t="s">
        <v>338</v>
      </c>
      <c r="F1709" s="78"/>
      <c r="G1709" s="79">
        <v>206437.57</v>
      </c>
      <c r="H1709" s="79">
        <v>80900</v>
      </c>
      <c r="I1709" s="80">
        <v>874.82</v>
      </c>
      <c r="J1709" s="80">
        <v>800</v>
      </c>
      <c r="K1709" s="79">
        <f t="shared" si="150"/>
        <v>80974.820000000007</v>
      </c>
    </row>
    <row r="1710" spans="1:11">
      <c r="A1710" s="74"/>
      <c r="B1710" s="64"/>
      <c r="C1710" s="64"/>
      <c r="F1710" s="71"/>
      <c r="G1710" s="72"/>
      <c r="H1710" s="72"/>
      <c r="I1710" s="73"/>
      <c r="J1710" s="73"/>
      <c r="K1710" s="72"/>
    </row>
    <row r="1711" spans="1:11">
      <c r="A1711" s="74"/>
      <c r="B1711" s="75" t="s">
        <v>101</v>
      </c>
      <c r="C1711" s="64"/>
      <c r="D1711" s="76" t="s">
        <v>102</v>
      </c>
      <c r="E1711" s="77" t="s">
        <v>335</v>
      </c>
      <c r="F1711" s="78">
        <v>0</v>
      </c>
      <c r="G1711" s="79">
        <v>0</v>
      </c>
      <c r="H1711" s="79">
        <v>0</v>
      </c>
      <c r="I1711" s="80">
        <v>0</v>
      </c>
      <c r="J1711" s="80">
        <v>0</v>
      </c>
      <c r="K1711" s="79">
        <f t="shared" si="150"/>
        <v>0</v>
      </c>
    </row>
    <row r="1712" spans="1:11">
      <c r="A1712" s="74"/>
      <c r="B1712" s="75"/>
      <c r="C1712" s="64"/>
      <c r="E1712" s="77" t="s">
        <v>336</v>
      </c>
      <c r="F1712" s="78"/>
      <c r="G1712" s="79">
        <v>0</v>
      </c>
      <c r="H1712" s="79">
        <v>0</v>
      </c>
      <c r="I1712" s="80">
        <v>0</v>
      </c>
      <c r="J1712" s="80">
        <v>0</v>
      </c>
      <c r="K1712" s="79">
        <f t="shared" si="150"/>
        <v>0</v>
      </c>
    </row>
    <row r="1713" spans="1:11">
      <c r="A1713" s="74"/>
      <c r="B1713" s="75"/>
      <c r="C1713" s="64"/>
      <c r="E1713" s="77" t="s">
        <v>338</v>
      </c>
      <c r="F1713" s="78"/>
      <c r="G1713" s="79">
        <v>0</v>
      </c>
      <c r="H1713" s="79">
        <v>0</v>
      </c>
      <c r="I1713" s="80">
        <v>0</v>
      </c>
      <c r="J1713" s="80">
        <v>0</v>
      </c>
      <c r="K1713" s="79">
        <f t="shared" si="150"/>
        <v>0</v>
      </c>
    </row>
    <row r="1714" spans="1:11">
      <c r="A1714" s="74"/>
      <c r="B1714" s="64"/>
      <c r="C1714" s="64"/>
      <c r="G1714" s="67"/>
      <c r="H1714" s="67"/>
      <c r="I1714" s="68"/>
      <c r="J1714" s="68"/>
      <c r="K1714" s="67"/>
    </row>
    <row r="1715" spans="1:11">
      <c r="A1715" s="74"/>
      <c r="B1715" s="98" t="s">
        <v>103</v>
      </c>
      <c r="C1715" s="86" t="s">
        <v>94</v>
      </c>
      <c r="D1715" s="65" t="s">
        <v>298</v>
      </c>
      <c r="E1715" s="64" t="s">
        <v>335</v>
      </c>
      <c r="F1715" s="135">
        <f t="shared" ref="F1715:K1715" si="151">+F1707+F1711</f>
        <v>0</v>
      </c>
      <c r="G1715" s="136">
        <f t="shared" si="151"/>
        <v>0</v>
      </c>
      <c r="H1715" s="136">
        <f t="shared" si="151"/>
        <v>0</v>
      </c>
      <c r="I1715" s="137">
        <f t="shared" si="151"/>
        <v>0</v>
      </c>
      <c r="J1715" s="137">
        <f t="shared" si="151"/>
        <v>0</v>
      </c>
      <c r="K1715" s="136">
        <f t="shared" si="151"/>
        <v>0</v>
      </c>
    </row>
    <row r="1716" spans="1:11">
      <c r="A1716" s="74"/>
      <c r="B1716" s="64"/>
      <c r="C1716" s="64"/>
      <c r="E1716" s="64" t="s">
        <v>336</v>
      </c>
      <c r="F1716" s="71"/>
      <c r="G1716" s="136">
        <f>+G1708+G1712</f>
        <v>206437.57</v>
      </c>
      <c r="H1716" s="136">
        <f t="shared" ref="H1716:K1717" si="152">+H1708+H1712</f>
        <v>80900</v>
      </c>
      <c r="I1716" s="137">
        <f t="shared" si="152"/>
        <v>874.82</v>
      </c>
      <c r="J1716" s="137">
        <f t="shared" si="152"/>
        <v>800</v>
      </c>
      <c r="K1716" s="136">
        <f t="shared" si="152"/>
        <v>80974.820000000007</v>
      </c>
    </row>
    <row r="1717" spans="1:11">
      <c r="A1717" s="74"/>
      <c r="B1717" s="64"/>
      <c r="C1717" s="64"/>
      <c r="E1717" s="64" t="s">
        <v>338</v>
      </c>
      <c r="F1717" s="71"/>
      <c r="G1717" s="136">
        <f>+G1709+G1713</f>
        <v>206437.57</v>
      </c>
      <c r="H1717" s="136">
        <f t="shared" si="152"/>
        <v>80900</v>
      </c>
      <c r="I1717" s="137">
        <f t="shared" si="152"/>
        <v>874.82</v>
      </c>
      <c r="J1717" s="137">
        <f t="shared" si="152"/>
        <v>800</v>
      </c>
      <c r="K1717" s="136">
        <f t="shared" si="152"/>
        <v>80974.820000000007</v>
      </c>
    </row>
    <row r="1718" spans="1:11">
      <c r="A1718" s="74"/>
      <c r="B1718" s="64"/>
      <c r="C1718" s="64"/>
      <c r="F1718" s="71"/>
      <c r="G1718" s="72"/>
      <c r="H1718" s="72"/>
      <c r="I1718" s="73"/>
      <c r="J1718" s="73"/>
      <c r="K1718" s="72"/>
    </row>
    <row r="1719" spans="1:11">
      <c r="A1719" s="74"/>
      <c r="B1719" s="64"/>
      <c r="C1719" s="64"/>
      <c r="G1719" s="67"/>
      <c r="H1719" s="67"/>
      <c r="I1719" s="68"/>
      <c r="J1719" s="68"/>
      <c r="K1719" s="67"/>
    </row>
    <row r="1720" spans="1:11" hidden="1">
      <c r="A1720" s="81">
        <v>2002</v>
      </c>
      <c r="B1720" s="70" t="s">
        <v>97</v>
      </c>
      <c r="C1720" s="86" t="s">
        <v>105</v>
      </c>
      <c r="D1720" s="65" t="s">
        <v>299</v>
      </c>
      <c r="E1720" s="64"/>
      <c r="G1720" s="67"/>
      <c r="H1720" s="67"/>
      <c r="I1720" s="68"/>
      <c r="J1720" s="68"/>
      <c r="K1720" s="67"/>
    </row>
    <row r="1721" spans="1:11" hidden="1">
      <c r="A1721" s="74"/>
      <c r="B1721" s="75" t="s">
        <v>99</v>
      </c>
      <c r="C1721" s="64"/>
      <c r="D1721" s="76" t="s">
        <v>100</v>
      </c>
      <c r="E1721" s="77" t="s">
        <v>335</v>
      </c>
      <c r="F1721" s="78" t="s">
        <v>92</v>
      </c>
      <c r="G1721" s="79">
        <v>0</v>
      </c>
      <c r="H1721" s="79">
        <v>0</v>
      </c>
      <c r="I1721" s="80">
        <v>0</v>
      </c>
      <c r="J1721" s="80">
        <v>0</v>
      </c>
      <c r="K1721" s="79">
        <v>0</v>
      </c>
    </row>
    <row r="1722" spans="1:11" hidden="1">
      <c r="A1722" s="74"/>
      <c r="B1722" s="64"/>
      <c r="C1722" s="64"/>
      <c r="E1722" s="77" t="s">
        <v>336</v>
      </c>
      <c r="F1722" s="71"/>
      <c r="G1722" s="72"/>
      <c r="H1722" s="72"/>
      <c r="I1722" s="73"/>
      <c r="J1722" s="73"/>
      <c r="K1722" s="72"/>
    </row>
    <row r="1723" spans="1:11" hidden="1">
      <c r="A1723" s="74"/>
      <c r="B1723" s="64"/>
      <c r="C1723" s="64"/>
      <c r="E1723" s="77" t="s">
        <v>338</v>
      </c>
      <c r="F1723" s="71"/>
      <c r="G1723" s="72"/>
      <c r="H1723" s="72"/>
      <c r="I1723" s="73"/>
      <c r="J1723" s="73"/>
      <c r="K1723" s="72"/>
    </row>
    <row r="1724" spans="1:11" hidden="1">
      <c r="A1724" s="74"/>
      <c r="B1724" s="64"/>
      <c r="C1724" s="64"/>
      <c r="G1724" s="67"/>
      <c r="H1724" s="67"/>
      <c r="I1724" s="68"/>
      <c r="J1724" s="68"/>
      <c r="K1724" s="67"/>
    </row>
    <row r="1725" spans="1:11" hidden="1">
      <c r="A1725" s="74"/>
      <c r="B1725" s="75" t="s">
        <v>101</v>
      </c>
      <c r="C1725" s="64"/>
      <c r="D1725" s="76" t="s">
        <v>102</v>
      </c>
      <c r="E1725" s="77" t="s">
        <v>335</v>
      </c>
      <c r="F1725" s="78" t="s">
        <v>92</v>
      </c>
      <c r="G1725" s="79">
        <v>0</v>
      </c>
      <c r="H1725" s="79">
        <v>0</v>
      </c>
      <c r="I1725" s="80">
        <v>0</v>
      </c>
      <c r="J1725" s="80">
        <v>0</v>
      </c>
      <c r="K1725" s="79">
        <v>0</v>
      </c>
    </row>
    <row r="1726" spans="1:11" hidden="1">
      <c r="A1726" s="74"/>
      <c r="B1726" s="64"/>
      <c r="C1726" s="64"/>
      <c r="E1726" s="77" t="s">
        <v>336</v>
      </c>
      <c r="F1726" s="71"/>
      <c r="G1726" s="72"/>
      <c r="H1726" s="72"/>
      <c r="I1726" s="73"/>
      <c r="J1726" s="73"/>
      <c r="K1726" s="72"/>
    </row>
    <row r="1727" spans="1:11" hidden="1">
      <c r="A1727" s="74"/>
      <c r="B1727" s="64"/>
      <c r="C1727" s="64"/>
      <c r="E1727" s="77" t="s">
        <v>338</v>
      </c>
      <c r="F1727" s="71"/>
      <c r="G1727" s="72"/>
      <c r="H1727" s="72"/>
      <c r="I1727" s="73"/>
      <c r="J1727" s="73"/>
      <c r="K1727" s="72"/>
    </row>
    <row r="1728" spans="1:11" hidden="1">
      <c r="A1728" s="74"/>
      <c r="B1728" s="64"/>
      <c r="C1728" s="64"/>
      <c r="G1728" s="67"/>
      <c r="H1728" s="67"/>
      <c r="I1728" s="68"/>
      <c r="J1728" s="68"/>
      <c r="K1728" s="67"/>
    </row>
    <row r="1729" spans="1:13" hidden="1">
      <c r="A1729" s="74"/>
      <c r="B1729" s="98" t="s">
        <v>103</v>
      </c>
      <c r="C1729" s="86" t="s">
        <v>105</v>
      </c>
      <c r="D1729" s="65" t="s">
        <v>299</v>
      </c>
      <c r="E1729" s="64" t="s">
        <v>335</v>
      </c>
      <c r="F1729" s="135">
        <f t="shared" ref="F1729:K1729" si="153">F1725+F1721</f>
        <v>0</v>
      </c>
      <c r="G1729" s="136">
        <f t="shared" si="153"/>
        <v>0</v>
      </c>
      <c r="H1729" s="136">
        <f t="shared" si="153"/>
        <v>0</v>
      </c>
      <c r="I1729" s="137">
        <f t="shared" si="153"/>
        <v>0</v>
      </c>
      <c r="J1729" s="137">
        <f t="shared" si="153"/>
        <v>0</v>
      </c>
      <c r="K1729" s="136">
        <f t="shared" si="153"/>
        <v>0</v>
      </c>
    </row>
    <row r="1730" spans="1:13" hidden="1">
      <c r="A1730" s="74"/>
      <c r="B1730" s="98"/>
      <c r="C1730" s="86"/>
      <c r="D1730" s="65"/>
      <c r="E1730" s="64" t="s">
        <v>336</v>
      </c>
      <c r="F1730" s="135"/>
      <c r="G1730" s="136"/>
      <c r="H1730" s="136"/>
      <c r="I1730" s="137"/>
      <c r="J1730" s="137"/>
      <c r="K1730" s="136"/>
    </row>
    <row r="1731" spans="1:13" hidden="1">
      <c r="A1731" s="74"/>
      <c r="B1731" s="64"/>
      <c r="C1731" s="64"/>
      <c r="E1731" s="64" t="s">
        <v>338</v>
      </c>
      <c r="F1731" s="71"/>
      <c r="G1731" s="72"/>
      <c r="H1731" s="72"/>
      <c r="I1731" s="73"/>
      <c r="J1731" s="73"/>
      <c r="K1731" s="72"/>
    </row>
    <row r="1732" spans="1:13" hidden="1">
      <c r="A1732" s="100"/>
      <c r="B1732" s="90"/>
      <c r="C1732" s="90"/>
      <c r="D1732" s="101"/>
      <c r="E1732" s="102"/>
      <c r="F1732" s="91"/>
      <c r="G1732" s="92"/>
      <c r="H1732" s="92"/>
      <c r="I1732" s="93"/>
      <c r="J1732" s="93"/>
      <c r="K1732" s="92"/>
    </row>
    <row r="1733" spans="1:13" s="112" customFormat="1">
      <c r="A1733" s="81">
        <v>2003</v>
      </c>
      <c r="B1733" s="70" t="s">
        <v>97</v>
      </c>
      <c r="C1733" s="86" t="s">
        <v>108</v>
      </c>
      <c r="D1733" s="65" t="s">
        <v>300</v>
      </c>
      <c r="E1733" s="64"/>
      <c r="F1733" s="66"/>
      <c r="G1733" s="67"/>
      <c r="H1733" s="67"/>
      <c r="I1733" s="68"/>
      <c r="J1733" s="68"/>
      <c r="K1733" s="67"/>
      <c r="L1733" s="48"/>
      <c r="M1733" s="48"/>
    </row>
    <row r="1734" spans="1:13" s="112" customFormat="1">
      <c r="A1734" s="74"/>
      <c r="B1734" s="75" t="s">
        <v>99</v>
      </c>
      <c r="C1734" s="64"/>
      <c r="D1734" s="76" t="s">
        <v>100</v>
      </c>
      <c r="E1734" s="77" t="s">
        <v>335</v>
      </c>
      <c r="F1734" s="78" t="s">
        <v>92</v>
      </c>
      <c r="G1734" s="79">
        <v>0</v>
      </c>
      <c r="H1734" s="79">
        <v>0</v>
      </c>
      <c r="I1734" s="80">
        <v>0</v>
      </c>
      <c r="J1734" s="80">
        <v>0</v>
      </c>
      <c r="K1734" s="79">
        <f>H1734+I1734-J1734</f>
        <v>0</v>
      </c>
      <c r="L1734" s="48"/>
      <c r="M1734" s="48"/>
    </row>
    <row r="1735" spans="1:13" s="112" customFormat="1">
      <c r="A1735" s="74"/>
      <c r="B1735" s="64"/>
      <c r="C1735" s="64"/>
      <c r="D1735" s="76"/>
      <c r="E1735" s="77" t="s">
        <v>336</v>
      </c>
      <c r="F1735" s="71"/>
      <c r="G1735" s="72">
        <v>2252056.2500000005</v>
      </c>
      <c r="H1735" s="72">
        <v>3449807.2300000004</v>
      </c>
      <c r="I1735" s="73">
        <v>0</v>
      </c>
      <c r="J1735" s="80">
        <v>874.82</v>
      </c>
      <c r="K1735" s="79">
        <f>H1735+I1735-J1735</f>
        <v>3448932.4100000006</v>
      </c>
      <c r="L1735" s="48"/>
      <c r="M1735" s="48"/>
    </row>
    <row r="1736" spans="1:13" s="112" customFormat="1">
      <c r="A1736" s="74"/>
      <c r="B1736" s="64"/>
      <c r="C1736" s="64"/>
      <c r="D1736" s="76"/>
      <c r="E1736" s="77" t="s">
        <v>338</v>
      </c>
      <c r="F1736" s="71"/>
      <c r="G1736" s="72">
        <v>2252056.2500000005</v>
      </c>
      <c r="H1736" s="72">
        <v>3449807.2300000004</v>
      </c>
      <c r="I1736" s="73">
        <v>0</v>
      </c>
      <c r="J1736" s="80">
        <v>874.82</v>
      </c>
      <c r="K1736" s="79">
        <f>H1736+I1736-J1736</f>
        <v>3448932.4100000006</v>
      </c>
      <c r="L1736" s="48"/>
      <c r="M1736" s="48"/>
    </row>
    <row r="1737" spans="1:13" s="112" customFormat="1">
      <c r="A1737" s="74"/>
      <c r="B1737" s="64"/>
      <c r="C1737" s="64"/>
      <c r="D1737" s="76"/>
      <c r="E1737" s="77"/>
      <c r="F1737" s="66"/>
      <c r="G1737" s="67"/>
      <c r="H1737" s="67"/>
      <c r="I1737" s="68"/>
      <c r="J1737" s="68"/>
      <c r="K1737" s="67"/>
      <c r="L1737" s="48"/>
      <c r="M1737" s="48"/>
    </row>
    <row r="1738" spans="1:13" s="112" customFormat="1">
      <c r="A1738" s="74"/>
      <c r="B1738" s="75" t="s">
        <v>101</v>
      </c>
      <c r="C1738" s="64"/>
      <c r="D1738" s="76" t="s">
        <v>102</v>
      </c>
      <c r="E1738" s="77" t="s">
        <v>335</v>
      </c>
      <c r="F1738" s="78" t="s">
        <v>92</v>
      </c>
      <c r="G1738" s="79">
        <v>0</v>
      </c>
      <c r="H1738" s="79">
        <v>0</v>
      </c>
      <c r="I1738" s="80">
        <v>0</v>
      </c>
      <c r="J1738" s="80">
        <v>0</v>
      </c>
      <c r="K1738" s="79">
        <f>H1738+I1738-J1738</f>
        <v>0</v>
      </c>
      <c r="L1738" s="48"/>
      <c r="M1738" s="48"/>
    </row>
    <row r="1739" spans="1:13" s="112" customFormat="1">
      <c r="A1739" s="74"/>
      <c r="B1739" s="75"/>
      <c r="C1739" s="64"/>
      <c r="D1739" s="76"/>
      <c r="E1739" s="77" t="s">
        <v>336</v>
      </c>
      <c r="F1739" s="78"/>
      <c r="G1739" s="79">
        <v>112797.22</v>
      </c>
      <c r="H1739" s="79">
        <v>60000</v>
      </c>
      <c r="I1739" s="73">
        <v>0</v>
      </c>
      <c r="J1739" s="80">
        <v>0</v>
      </c>
      <c r="K1739" s="79">
        <f>H1739+I1739-J1739</f>
        <v>60000</v>
      </c>
      <c r="L1739" s="48"/>
      <c r="M1739" s="48"/>
    </row>
    <row r="1740" spans="1:13">
      <c r="A1740" s="74"/>
      <c r="B1740" s="64"/>
      <c r="C1740" s="64"/>
      <c r="E1740" s="77" t="s">
        <v>338</v>
      </c>
      <c r="F1740" s="71"/>
      <c r="G1740" s="72">
        <v>112797.22</v>
      </c>
      <c r="H1740" s="72">
        <v>60000</v>
      </c>
      <c r="I1740" s="73">
        <v>0</v>
      </c>
      <c r="J1740" s="73">
        <v>0</v>
      </c>
      <c r="K1740" s="79">
        <f>H1740+I1740-J1740</f>
        <v>60000</v>
      </c>
    </row>
    <row r="1741" spans="1:13">
      <c r="A1741" s="74"/>
      <c r="B1741" s="64"/>
      <c r="C1741" s="64"/>
      <c r="G1741" s="67"/>
      <c r="H1741" s="67"/>
      <c r="I1741" s="68"/>
      <c r="J1741" s="68"/>
      <c r="K1741" s="67"/>
    </row>
    <row r="1742" spans="1:13">
      <c r="A1742" s="74"/>
      <c r="B1742" s="98" t="s">
        <v>103</v>
      </c>
      <c r="C1742" s="86" t="s">
        <v>108</v>
      </c>
      <c r="D1742" s="65" t="s">
        <v>300</v>
      </c>
      <c r="E1742" s="64" t="s">
        <v>335</v>
      </c>
      <c r="F1742" s="135">
        <f t="shared" ref="F1742:K1742" si="154">+F1734+F1738</f>
        <v>0</v>
      </c>
      <c r="G1742" s="136">
        <f t="shared" si="154"/>
        <v>0</v>
      </c>
      <c r="H1742" s="136">
        <f t="shared" si="154"/>
        <v>0</v>
      </c>
      <c r="I1742" s="137">
        <f t="shared" si="154"/>
        <v>0</v>
      </c>
      <c r="J1742" s="137">
        <f t="shared" si="154"/>
        <v>0</v>
      </c>
      <c r="K1742" s="136">
        <f t="shared" si="154"/>
        <v>0</v>
      </c>
    </row>
    <row r="1743" spans="1:13">
      <c r="A1743" s="74"/>
      <c r="B1743" s="98"/>
      <c r="C1743" s="86"/>
      <c r="D1743" s="65"/>
      <c r="E1743" s="64" t="s">
        <v>336</v>
      </c>
      <c r="F1743" s="71"/>
      <c r="G1743" s="136">
        <f>+G1735+G1739</f>
        <v>2364853.4700000007</v>
      </c>
      <c r="H1743" s="136">
        <f t="shared" ref="H1743:K1744" si="155">+H1735+H1739</f>
        <v>3509807.2300000004</v>
      </c>
      <c r="I1743" s="137">
        <f t="shared" si="155"/>
        <v>0</v>
      </c>
      <c r="J1743" s="137">
        <f t="shared" si="155"/>
        <v>874.82</v>
      </c>
      <c r="K1743" s="136">
        <f t="shared" si="155"/>
        <v>3508932.4100000006</v>
      </c>
    </row>
    <row r="1744" spans="1:13">
      <c r="A1744" s="74"/>
      <c r="B1744" s="98"/>
      <c r="C1744" s="86"/>
      <c r="D1744" s="65"/>
      <c r="E1744" s="64" t="s">
        <v>338</v>
      </c>
      <c r="F1744" s="71"/>
      <c r="G1744" s="136">
        <f>+G1736+G1740</f>
        <v>2364853.4700000007</v>
      </c>
      <c r="H1744" s="136">
        <f t="shared" si="155"/>
        <v>3509807.2300000004</v>
      </c>
      <c r="I1744" s="137">
        <f t="shared" si="155"/>
        <v>0</v>
      </c>
      <c r="J1744" s="137">
        <f t="shared" si="155"/>
        <v>874.82</v>
      </c>
      <c r="K1744" s="136">
        <f t="shared" si="155"/>
        <v>3508932.4100000006</v>
      </c>
    </row>
    <row r="1745" spans="1:11">
      <c r="A1745" s="74"/>
      <c r="B1745" s="64"/>
      <c r="C1745" s="64"/>
      <c r="G1745" s="67"/>
      <c r="H1745" s="67"/>
      <c r="I1745" s="68"/>
      <c r="J1745" s="68"/>
      <c r="K1745" s="67"/>
    </row>
    <row r="1746" spans="1:11">
      <c r="A1746" s="422"/>
      <c r="B1746" s="423"/>
      <c r="C1746" s="106"/>
      <c r="D1746" s="107"/>
      <c r="E1746" s="108"/>
      <c r="F1746" s="134"/>
      <c r="G1746" s="94"/>
      <c r="H1746" s="94"/>
      <c r="I1746" s="95"/>
      <c r="J1746" s="95"/>
      <c r="K1746" s="94"/>
    </row>
    <row r="1747" spans="1:11">
      <c r="A1747" s="411" t="s">
        <v>301</v>
      </c>
      <c r="B1747" s="412"/>
      <c r="C1747" s="412"/>
      <c r="D1747" s="115" t="s">
        <v>297</v>
      </c>
      <c r="E1747" s="64" t="s">
        <v>335</v>
      </c>
      <c r="F1747" s="135">
        <f t="shared" ref="F1747:K1747" si="156">+F1715+F1729+F1742</f>
        <v>0</v>
      </c>
      <c r="G1747" s="136">
        <f t="shared" si="156"/>
        <v>0</v>
      </c>
      <c r="H1747" s="136">
        <f t="shared" si="156"/>
        <v>0</v>
      </c>
      <c r="I1747" s="137">
        <f t="shared" si="156"/>
        <v>0</v>
      </c>
      <c r="J1747" s="137">
        <f t="shared" si="156"/>
        <v>0</v>
      </c>
      <c r="K1747" s="136">
        <f t="shared" si="156"/>
        <v>0</v>
      </c>
    </row>
    <row r="1748" spans="1:11">
      <c r="A1748" s="69"/>
      <c r="B1748" s="167"/>
      <c r="C1748" s="168"/>
      <c r="D1748" s="65"/>
      <c r="E1748" s="64" t="s">
        <v>336</v>
      </c>
      <c r="F1748" s="118"/>
      <c r="G1748" s="136">
        <f>+G1716+G1730+G1743</f>
        <v>2571291.0400000005</v>
      </c>
      <c r="H1748" s="136">
        <f t="shared" ref="H1748:K1749" si="157">+H1716+H1730+H1743</f>
        <v>3590707.2300000004</v>
      </c>
      <c r="I1748" s="137">
        <f t="shared" si="157"/>
        <v>874.82</v>
      </c>
      <c r="J1748" s="137">
        <f t="shared" si="157"/>
        <v>1674.8200000000002</v>
      </c>
      <c r="K1748" s="136">
        <f t="shared" si="157"/>
        <v>3589907.2300000004</v>
      </c>
    </row>
    <row r="1749" spans="1:11">
      <c r="A1749" s="69"/>
      <c r="B1749" s="167"/>
      <c r="C1749" s="168"/>
      <c r="D1749" s="65"/>
      <c r="E1749" s="64" t="s">
        <v>338</v>
      </c>
      <c r="F1749" s="118"/>
      <c r="G1749" s="136">
        <f>+G1717+G1731+G1744</f>
        <v>2571291.0400000005</v>
      </c>
      <c r="H1749" s="136">
        <f t="shared" si="157"/>
        <v>3590707.2300000004</v>
      </c>
      <c r="I1749" s="137">
        <f t="shared" si="157"/>
        <v>874.82</v>
      </c>
      <c r="J1749" s="137">
        <f t="shared" si="157"/>
        <v>1674.8200000000002</v>
      </c>
      <c r="K1749" s="136">
        <f t="shared" si="157"/>
        <v>3589907.2300000004</v>
      </c>
    </row>
    <row r="1750" spans="1:11">
      <c r="A1750" s="100"/>
      <c r="B1750" s="90"/>
      <c r="C1750" s="90"/>
      <c r="D1750" s="89"/>
      <c r="E1750" s="90"/>
      <c r="F1750" s="91"/>
      <c r="G1750" s="92"/>
      <c r="H1750" s="92"/>
      <c r="I1750" s="93"/>
      <c r="J1750" s="93"/>
      <c r="K1750" s="92"/>
    </row>
    <row r="1751" spans="1:11" hidden="1">
      <c r="A1751" s="74"/>
      <c r="B1751" s="64"/>
      <c r="C1751" s="64"/>
      <c r="F1751" s="71"/>
      <c r="G1751" s="72"/>
      <c r="H1751" s="72"/>
      <c r="I1751" s="73"/>
      <c r="J1751" s="73"/>
      <c r="K1751" s="72"/>
    </row>
    <row r="1752" spans="1:11" ht="72.75" hidden="1" thickBot="1">
      <c r="A1752" s="414" t="s">
        <v>93</v>
      </c>
      <c r="B1752" s="415"/>
      <c r="C1752" s="142" t="s">
        <v>302</v>
      </c>
      <c r="D1752" s="122" t="s">
        <v>303</v>
      </c>
      <c r="E1752" s="60"/>
      <c r="F1752" s="123"/>
      <c r="G1752" s="124"/>
      <c r="H1752" s="124"/>
      <c r="I1752" s="125"/>
      <c r="J1752" s="125"/>
      <c r="K1752" s="124"/>
    </row>
    <row r="1753" spans="1:11" hidden="1">
      <c r="A1753" s="74"/>
      <c r="B1753" s="64"/>
      <c r="C1753" s="64"/>
      <c r="D1753" s="65"/>
      <c r="E1753" s="64"/>
      <c r="F1753" s="82"/>
      <c r="G1753" s="83"/>
      <c r="H1753" s="83"/>
      <c r="I1753" s="84"/>
      <c r="J1753" s="84"/>
      <c r="K1753" s="83"/>
    </row>
    <row r="1754" spans="1:11" ht="144" hidden="1">
      <c r="A1754" s="81">
        <v>5001</v>
      </c>
      <c r="B1754" s="70" t="s">
        <v>97</v>
      </c>
      <c r="C1754" s="86" t="s">
        <v>94</v>
      </c>
      <c r="D1754" s="65" t="s">
        <v>304</v>
      </c>
      <c r="E1754" s="64"/>
      <c r="G1754" s="67"/>
      <c r="H1754" s="67"/>
      <c r="I1754" s="68"/>
      <c r="J1754" s="68"/>
      <c r="K1754" s="67"/>
    </row>
    <row r="1755" spans="1:11" hidden="1">
      <c r="A1755" s="74"/>
      <c r="B1755" s="75" t="s">
        <v>99</v>
      </c>
      <c r="C1755" s="64"/>
      <c r="D1755" s="76" t="s">
        <v>100</v>
      </c>
      <c r="F1755" s="78">
        <v>0</v>
      </c>
      <c r="G1755" s="79">
        <v>0</v>
      </c>
      <c r="H1755" s="79">
        <v>0</v>
      </c>
      <c r="I1755" s="80">
        <v>0</v>
      </c>
      <c r="J1755" s="80">
        <v>0</v>
      </c>
      <c r="K1755" s="79">
        <v>0</v>
      </c>
    </row>
    <row r="1756" spans="1:11" hidden="1">
      <c r="A1756" s="74"/>
      <c r="B1756" s="64"/>
      <c r="C1756" s="64"/>
      <c r="F1756" s="71"/>
      <c r="G1756" s="72"/>
      <c r="H1756" s="72"/>
      <c r="I1756" s="73"/>
      <c r="J1756" s="73"/>
      <c r="K1756" s="72"/>
    </row>
    <row r="1757" spans="1:11" hidden="1">
      <c r="A1757" s="74"/>
      <c r="B1757" s="64"/>
      <c r="C1757" s="64"/>
      <c r="F1757" s="71"/>
      <c r="G1757" s="72"/>
      <c r="H1757" s="72"/>
      <c r="I1757" s="73"/>
      <c r="J1757" s="73"/>
      <c r="K1757" s="72"/>
    </row>
    <row r="1758" spans="1:11" hidden="1">
      <c r="A1758" s="74"/>
      <c r="B1758" s="64"/>
      <c r="C1758" s="64"/>
      <c r="G1758" s="67"/>
      <c r="H1758" s="67"/>
      <c r="I1758" s="68"/>
      <c r="J1758" s="68"/>
      <c r="K1758" s="67"/>
    </row>
    <row r="1759" spans="1:11" ht="144" hidden="1">
      <c r="A1759" s="74"/>
      <c r="B1759" s="98" t="s">
        <v>103</v>
      </c>
      <c r="C1759" s="86" t="s">
        <v>94</v>
      </c>
      <c r="D1759" s="65" t="s">
        <v>304</v>
      </c>
      <c r="E1759" s="64"/>
      <c r="F1759" s="135">
        <f t="shared" ref="F1759:K1759" si="158">F1755</f>
        <v>0</v>
      </c>
      <c r="G1759" s="136">
        <f t="shared" si="158"/>
        <v>0</v>
      </c>
      <c r="H1759" s="136">
        <f t="shared" si="158"/>
        <v>0</v>
      </c>
      <c r="I1759" s="137">
        <f t="shared" si="158"/>
        <v>0</v>
      </c>
      <c r="J1759" s="137">
        <f t="shared" si="158"/>
        <v>0</v>
      </c>
      <c r="K1759" s="136">
        <f t="shared" si="158"/>
        <v>0</v>
      </c>
    </row>
    <row r="1760" spans="1:11" hidden="1">
      <c r="A1760" s="74"/>
      <c r="B1760" s="64"/>
      <c r="C1760" s="64"/>
      <c r="F1760" s="71"/>
      <c r="G1760" s="72"/>
      <c r="H1760" s="72"/>
      <c r="I1760" s="73"/>
      <c r="J1760" s="73"/>
      <c r="K1760" s="72"/>
    </row>
    <row r="1761" spans="1:11" hidden="1">
      <c r="A1761" s="74"/>
      <c r="B1761" s="64"/>
      <c r="C1761" s="64"/>
      <c r="F1761" s="71"/>
      <c r="G1761" s="72"/>
      <c r="H1761" s="72"/>
      <c r="I1761" s="73"/>
      <c r="J1761" s="73"/>
      <c r="K1761" s="72"/>
    </row>
    <row r="1762" spans="1:11" hidden="1">
      <c r="A1762" s="74"/>
      <c r="B1762" s="64"/>
      <c r="C1762" s="64"/>
      <c r="G1762" s="67"/>
      <c r="H1762" s="67"/>
      <c r="I1762" s="68"/>
      <c r="J1762" s="68"/>
      <c r="K1762" s="67"/>
    </row>
    <row r="1763" spans="1:11" ht="144" hidden="1">
      <c r="A1763" s="81">
        <v>5002</v>
      </c>
      <c r="B1763" s="70" t="s">
        <v>97</v>
      </c>
      <c r="C1763" s="86" t="s">
        <v>105</v>
      </c>
      <c r="D1763" s="65" t="s">
        <v>305</v>
      </c>
      <c r="E1763" s="64"/>
      <c r="G1763" s="67"/>
      <c r="H1763" s="67"/>
      <c r="I1763" s="68"/>
      <c r="J1763" s="68"/>
      <c r="K1763" s="67"/>
    </row>
    <row r="1764" spans="1:11" hidden="1">
      <c r="A1764" s="74"/>
      <c r="B1764" s="75" t="s">
        <v>306</v>
      </c>
      <c r="C1764" s="64"/>
      <c r="D1764" s="76" t="s">
        <v>307</v>
      </c>
      <c r="F1764" s="78">
        <v>0</v>
      </c>
      <c r="G1764" s="79">
        <v>0</v>
      </c>
      <c r="H1764" s="79">
        <v>0</v>
      </c>
      <c r="I1764" s="80">
        <v>0</v>
      </c>
      <c r="J1764" s="80">
        <v>0</v>
      </c>
      <c r="K1764" s="79">
        <v>0</v>
      </c>
    </row>
    <row r="1765" spans="1:11" hidden="1">
      <c r="A1765" s="74"/>
      <c r="B1765" s="64"/>
      <c r="C1765" s="64"/>
      <c r="F1765" s="71"/>
      <c r="G1765" s="72"/>
      <c r="H1765" s="72"/>
      <c r="I1765" s="73"/>
      <c r="J1765" s="73"/>
      <c r="K1765" s="72"/>
    </row>
    <row r="1766" spans="1:11" hidden="1">
      <c r="A1766" s="74"/>
      <c r="B1766" s="64"/>
      <c r="C1766" s="64"/>
      <c r="F1766" s="71"/>
      <c r="G1766" s="72"/>
      <c r="H1766" s="72"/>
      <c r="I1766" s="73"/>
      <c r="J1766" s="73"/>
      <c r="K1766" s="72"/>
    </row>
    <row r="1767" spans="1:11" hidden="1">
      <c r="A1767" s="74"/>
      <c r="B1767" s="64"/>
      <c r="C1767" s="64"/>
      <c r="G1767" s="67"/>
      <c r="H1767" s="67"/>
      <c r="I1767" s="68"/>
      <c r="J1767" s="68"/>
      <c r="K1767" s="67"/>
    </row>
    <row r="1768" spans="1:11" ht="144" hidden="1">
      <c r="A1768" s="74"/>
      <c r="B1768" s="98" t="s">
        <v>103</v>
      </c>
      <c r="C1768" s="86" t="s">
        <v>105</v>
      </c>
      <c r="D1768" s="65" t="s">
        <v>305</v>
      </c>
      <c r="E1768" s="64"/>
      <c r="F1768" s="135">
        <f t="shared" ref="F1768:K1768" si="159">F1764</f>
        <v>0</v>
      </c>
      <c r="G1768" s="136">
        <f t="shared" si="159"/>
        <v>0</v>
      </c>
      <c r="H1768" s="136">
        <f t="shared" si="159"/>
        <v>0</v>
      </c>
      <c r="I1768" s="137">
        <f t="shared" si="159"/>
        <v>0</v>
      </c>
      <c r="J1768" s="137">
        <f t="shared" si="159"/>
        <v>0</v>
      </c>
      <c r="K1768" s="136">
        <f t="shared" si="159"/>
        <v>0</v>
      </c>
    </row>
    <row r="1769" spans="1:11" hidden="1">
      <c r="A1769" s="74"/>
      <c r="B1769" s="64"/>
      <c r="C1769" s="64"/>
      <c r="F1769" s="71"/>
      <c r="G1769" s="72"/>
      <c r="H1769" s="72"/>
      <c r="I1769" s="73"/>
      <c r="J1769" s="73"/>
      <c r="K1769" s="72"/>
    </row>
    <row r="1770" spans="1:11" hidden="1">
      <c r="A1770" s="74"/>
      <c r="B1770" s="64"/>
      <c r="C1770" s="64"/>
      <c r="F1770" s="71"/>
      <c r="G1770" s="72"/>
      <c r="H1770" s="72"/>
      <c r="I1770" s="73"/>
      <c r="J1770" s="73"/>
      <c r="K1770" s="72"/>
    </row>
    <row r="1771" spans="1:11" hidden="1">
      <c r="A1771" s="74"/>
      <c r="B1771" s="64"/>
      <c r="C1771" s="64"/>
      <c r="G1771" s="67"/>
      <c r="H1771" s="67"/>
      <c r="I1771" s="68"/>
      <c r="J1771" s="68"/>
      <c r="K1771" s="67"/>
    </row>
    <row r="1772" spans="1:11" hidden="1">
      <c r="A1772" s="422"/>
      <c r="B1772" s="423"/>
      <c r="C1772" s="106"/>
      <c r="D1772" s="107"/>
      <c r="E1772" s="108"/>
      <c r="F1772" s="134"/>
      <c r="G1772" s="94"/>
      <c r="H1772" s="94"/>
      <c r="I1772" s="95"/>
      <c r="J1772" s="95"/>
      <c r="K1772" s="94"/>
    </row>
    <row r="1773" spans="1:11" hidden="1">
      <c r="A1773" s="411" t="s">
        <v>308</v>
      </c>
      <c r="B1773" s="412"/>
      <c r="C1773" s="412"/>
      <c r="D1773" s="115" t="s">
        <v>303</v>
      </c>
      <c r="E1773" s="141"/>
      <c r="F1773" s="135">
        <f t="shared" ref="F1773:K1773" si="160">+F1759+F1768</f>
        <v>0</v>
      </c>
      <c r="G1773" s="136">
        <f t="shared" si="160"/>
        <v>0</v>
      </c>
      <c r="H1773" s="136">
        <f t="shared" si="160"/>
        <v>0</v>
      </c>
      <c r="I1773" s="137">
        <f t="shared" si="160"/>
        <v>0</v>
      </c>
      <c r="J1773" s="137">
        <f t="shared" si="160"/>
        <v>0</v>
      </c>
      <c r="K1773" s="136">
        <f t="shared" si="160"/>
        <v>0</v>
      </c>
    </row>
    <row r="1774" spans="1:11" hidden="1">
      <c r="A1774" s="69"/>
      <c r="B1774" s="167"/>
      <c r="C1774" s="168"/>
      <c r="D1774" s="65"/>
      <c r="E1774" s="64"/>
      <c r="F1774" s="118"/>
      <c r="G1774" s="119"/>
      <c r="H1774" s="119"/>
      <c r="I1774" s="120"/>
      <c r="J1774" s="120"/>
      <c r="K1774" s="119"/>
    </row>
    <row r="1775" spans="1:11" hidden="1">
      <c r="A1775" s="69"/>
      <c r="B1775" s="167"/>
      <c r="C1775" s="168"/>
      <c r="D1775" s="65"/>
      <c r="E1775" s="64"/>
      <c r="F1775" s="118"/>
      <c r="G1775" s="119"/>
      <c r="H1775" s="119"/>
      <c r="I1775" s="120"/>
      <c r="J1775" s="120"/>
      <c r="K1775" s="119"/>
    </row>
    <row r="1776" spans="1:11" hidden="1">
      <c r="A1776" s="100"/>
      <c r="B1776" s="90"/>
      <c r="C1776" s="90"/>
      <c r="D1776" s="89"/>
      <c r="E1776" s="90"/>
      <c r="F1776" s="91"/>
      <c r="G1776" s="92"/>
      <c r="H1776" s="92"/>
      <c r="I1776" s="93"/>
      <c r="J1776" s="93"/>
      <c r="K1776" s="92"/>
    </row>
    <row r="1777" spans="1:11" hidden="1">
      <c r="A1777" s="74"/>
      <c r="B1777" s="64"/>
      <c r="C1777" s="64"/>
      <c r="G1777" s="67"/>
      <c r="H1777" s="67"/>
      <c r="I1777" s="68"/>
      <c r="J1777" s="68"/>
      <c r="K1777" s="67"/>
    </row>
    <row r="1778" spans="1:11" ht="72.75" hidden="1" thickBot="1">
      <c r="A1778" s="414" t="s">
        <v>93</v>
      </c>
      <c r="B1778" s="415"/>
      <c r="C1778" s="142" t="s">
        <v>309</v>
      </c>
      <c r="D1778" s="122" t="s">
        <v>310</v>
      </c>
      <c r="E1778" s="60"/>
      <c r="F1778" s="123"/>
      <c r="G1778" s="124"/>
      <c r="H1778" s="124"/>
      <c r="I1778" s="125"/>
      <c r="J1778" s="125"/>
      <c r="K1778" s="124"/>
    </row>
    <row r="1779" spans="1:11" hidden="1">
      <c r="A1779" s="74"/>
      <c r="B1779" s="64"/>
      <c r="C1779" s="64"/>
      <c r="G1779" s="67"/>
      <c r="H1779" s="67"/>
      <c r="I1779" s="68"/>
      <c r="J1779" s="68"/>
      <c r="K1779" s="67"/>
    </row>
    <row r="1780" spans="1:11" ht="144" hidden="1">
      <c r="A1780" s="81">
        <v>6001</v>
      </c>
      <c r="B1780" s="70" t="s">
        <v>97</v>
      </c>
      <c r="C1780" s="86" t="s">
        <v>94</v>
      </c>
      <c r="D1780" s="65" t="s">
        <v>311</v>
      </c>
      <c r="E1780" s="64"/>
      <c r="G1780" s="67"/>
      <c r="H1780" s="67"/>
      <c r="I1780" s="68"/>
      <c r="J1780" s="68"/>
      <c r="K1780" s="67"/>
    </row>
    <row r="1781" spans="1:11" hidden="1">
      <c r="A1781" s="74"/>
      <c r="B1781" s="75" t="s">
        <v>99</v>
      </c>
      <c r="C1781" s="64"/>
      <c r="D1781" s="76" t="s">
        <v>100</v>
      </c>
      <c r="F1781" s="78">
        <v>0</v>
      </c>
      <c r="G1781" s="79">
        <v>0</v>
      </c>
      <c r="H1781" s="79">
        <v>0</v>
      </c>
      <c r="I1781" s="80">
        <v>0</v>
      </c>
      <c r="J1781" s="80">
        <v>0</v>
      </c>
      <c r="K1781" s="79">
        <v>0</v>
      </c>
    </row>
    <row r="1782" spans="1:11" hidden="1">
      <c r="A1782" s="74"/>
      <c r="B1782" s="64"/>
      <c r="C1782" s="64"/>
      <c r="F1782" s="71"/>
      <c r="G1782" s="72"/>
      <c r="H1782" s="72"/>
      <c r="I1782" s="73"/>
      <c r="J1782" s="73"/>
      <c r="K1782" s="72"/>
    </row>
    <row r="1783" spans="1:11" hidden="1">
      <c r="A1783" s="74"/>
      <c r="B1783" s="64"/>
      <c r="C1783" s="64"/>
      <c r="F1783" s="71"/>
      <c r="G1783" s="72"/>
      <c r="H1783" s="72"/>
      <c r="I1783" s="73"/>
      <c r="J1783" s="73"/>
      <c r="K1783" s="72"/>
    </row>
    <row r="1784" spans="1:11" hidden="1">
      <c r="A1784" s="74"/>
      <c r="B1784" s="64"/>
      <c r="C1784" s="64"/>
      <c r="G1784" s="67"/>
      <c r="H1784" s="67"/>
      <c r="I1784" s="68"/>
      <c r="J1784" s="68"/>
      <c r="K1784" s="67"/>
    </row>
    <row r="1785" spans="1:11" ht="144" hidden="1">
      <c r="A1785" s="74"/>
      <c r="B1785" s="75" t="s">
        <v>312</v>
      </c>
      <c r="C1785" s="64"/>
      <c r="D1785" s="76" t="s">
        <v>313</v>
      </c>
      <c r="F1785" s="78">
        <v>0</v>
      </c>
      <c r="G1785" s="79">
        <v>0</v>
      </c>
      <c r="H1785" s="79">
        <v>0</v>
      </c>
      <c r="I1785" s="80">
        <v>0</v>
      </c>
      <c r="J1785" s="80">
        <v>0</v>
      </c>
      <c r="K1785" s="79">
        <v>0</v>
      </c>
    </row>
    <row r="1786" spans="1:11" hidden="1">
      <c r="A1786" s="74"/>
      <c r="B1786" s="64"/>
      <c r="C1786" s="64"/>
      <c r="F1786" s="71"/>
      <c r="G1786" s="72"/>
      <c r="H1786" s="72"/>
      <c r="I1786" s="73"/>
      <c r="J1786" s="73"/>
      <c r="K1786" s="72"/>
    </row>
    <row r="1787" spans="1:11" hidden="1">
      <c r="A1787" s="74"/>
      <c r="B1787" s="64"/>
      <c r="C1787" s="64"/>
      <c r="F1787" s="71"/>
      <c r="G1787" s="72"/>
      <c r="H1787" s="72"/>
      <c r="I1787" s="73"/>
      <c r="J1787" s="73"/>
      <c r="K1787" s="72"/>
    </row>
    <row r="1788" spans="1:11" hidden="1">
      <c r="A1788" s="74"/>
      <c r="B1788" s="64"/>
      <c r="C1788" s="64"/>
      <c r="G1788" s="67"/>
      <c r="H1788" s="67"/>
      <c r="I1788" s="68"/>
      <c r="J1788" s="68"/>
      <c r="K1788" s="67"/>
    </row>
    <row r="1789" spans="1:11" ht="144" hidden="1">
      <c r="A1789" s="74"/>
      <c r="B1789" s="98" t="s">
        <v>103</v>
      </c>
      <c r="C1789" s="86" t="s">
        <v>94</v>
      </c>
      <c r="D1789" s="65" t="s">
        <v>311</v>
      </c>
      <c r="E1789" s="64"/>
      <c r="F1789" s="135">
        <f t="shared" ref="F1789:K1789" si="161">+F1781+F1785</f>
        <v>0</v>
      </c>
      <c r="G1789" s="136">
        <f t="shared" si="161"/>
        <v>0</v>
      </c>
      <c r="H1789" s="136">
        <f t="shared" si="161"/>
        <v>0</v>
      </c>
      <c r="I1789" s="137">
        <f t="shared" si="161"/>
        <v>0</v>
      </c>
      <c r="J1789" s="137">
        <f t="shared" si="161"/>
        <v>0</v>
      </c>
      <c r="K1789" s="136">
        <f t="shared" si="161"/>
        <v>0</v>
      </c>
    </row>
    <row r="1790" spans="1:11" hidden="1">
      <c r="A1790" s="74"/>
      <c r="B1790" s="98"/>
      <c r="C1790" s="86"/>
      <c r="D1790" s="65"/>
      <c r="E1790" s="64"/>
      <c r="F1790" s="71"/>
      <c r="G1790" s="72"/>
      <c r="H1790" s="72"/>
      <c r="I1790" s="73"/>
      <c r="J1790" s="73"/>
      <c r="K1790" s="72"/>
    </row>
    <row r="1791" spans="1:11" hidden="1">
      <c r="A1791" s="74"/>
      <c r="B1791" s="64"/>
      <c r="C1791" s="64"/>
      <c r="F1791" s="71"/>
      <c r="G1791" s="72"/>
      <c r="H1791" s="72"/>
      <c r="I1791" s="73"/>
      <c r="J1791" s="73"/>
      <c r="K1791" s="72"/>
    </row>
    <row r="1792" spans="1:11" hidden="1">
      <c r="A1792" s="74"/>
      <c r="B1792" s="64"/>
      <c r="C1792" s="64"/>
      <c r="F1792" s="71"/>
      <c r="G1792" s="72"/>
      <c r="H1792" s="72"/>
      <c r="I1792" s="73"/>
      <c r="J1792" s="73"/>
      <c r="K1792" s="72"/>
    </row>
    <row r="1793" spans="1:11" hidden="1">
      <c r="A1793" s="74"/>
      <c r="B1793" s="64"/>
      <c r="C1793" s="64"/>
      <c r="G1793" s="67"/>
      <c r="H1793" s="67"/>
      <c r="I1793" s="68"/>
      <c r="J1793" s="68"/>
      <c r="K1793" s="67"/>
    </row>
    <row r="1794" spans="1:11" hidden="1">
      <c r="A1794" s="422"/>
      <c r="B1794" s="423"/>
      <c r="C1794" s="106"/>
      <c r="D1794" s="107"/>
      <c r="E1794" s="108"/>
      <c r="F1794" s="134"/>
      <c r="G1794" s="94"/>
      <c r="H1794" s="94"/>
      <c r="I1794" s="95"/>
      <c r="J1794" s="95"/>
      <c r="K1794" s="94"/>
    </row>
    <row r="1795" spans="1:11" hidden="1">
      <c r="A1795" s="411" t="s">
        <v>314</v>
      </c>
      <c r="B1795" s="412"/>
      <c r="C1795" s="412"/>
      <c r="D1795" s="115" t="s">
        <v>310</v>
      </c>
      <c r="E1795" s="141"/>
      <c r="F1795" s="135">
        <f t="shared" ref="F1795:K1795" si="162">F1781+F1785</f>
        <v>0</v>
      </c>
      <c r="G1795" s="136">
        <f t="shared" si="162"/>
        <v>0</v>
      </c>
      <c r="H1795" s="136">
        <f t="shared" si="162"/>
        <v>0</v>
      </c>
      <c r="I1795" s="137">
        <f t="shared" si="162"/>
        <v>0</v>
      </c>
      <c r="J1795" s="137">
        <f t="shared" si="162"/>
        <v>0</v>
      </c>
      <c r="K1795" s="136">
        <f t="shared" si="162"/>
        <v>0</v>
      </c>
    </row>
    <row r="1796" spans="1:11" hidden="1">
      <c r="A1796" s="69"/>
      <c r="B1796" s="167"/>
      <c r="C1796" s="168"/>
      <c r="D1796" s="65"/>
      <c r="E1796" s="64"/>
      <c r="F1796" s="118"/>
      <c r="G1796" s="119"/>
      <c r="H1796" s="119"/>
      <c r="I1796" s="120"/>
      <c r="J1796" s="120"/>
      <c r="K1796" s="119"/>
    </row>
    <row r="1797" spans="1:11" hidden="1">
      <c r="A1797" s="117"/>
      <c r="B1797" s="86"/>
      <c r="C1797" s="64"/>
      <c r="D1797" s="65"/>
      <c r="E1797" s="64"/>
      <c r="F1797" s="118"/>
      <c r="G1797" s="119"/>
      <c r="H1797" s="119"/>
      <c r="I1797" s="120"/>
      <c r="J1797" s="120"/>
      <c r="K1797" s="119"/>
    </row>
    <row r="1798" spans="1:11" hidden="1">
      <c r="A1798" s="117"/>
      <c r="B1798" s="86"/>
      <c r="C1798" s="64"/>
      <c r="D1798" s="65"/>
      <c r="E1798" s="64"/>
      <c r="F1798" s="118"/>
      <c r="G1798" s="119"/>
      <c r="H1798" s="119"/>
      <c r="I1798" s="120"/>
      <c r="J1798" s="120"/>
      <c r="K1798" s="119"/>
    </row>
    <row r="1799" spans="1:11" hidden="1">
      <c r="A1799" s="100"/>
      <c r="B1799" s="90"/>
      <c r="C1799" s="90"/>
      <c r="D1799" s="89"/>
      <c r="E1799" s="90"/>
      <c r="F1799" s="91"/>
      <c r="G1799" s="92"/>
      <c r="H1799" s="92"/>
      <c r="I1799" s="93"/>
      <c r="J1799" s="93"/>
      <c r="K1799" s="92"/>
    </row>
    <row r="1800" spans="1:11">
      <c r="A1800" s="74"/>
      <c r="B1800" s="64"/>
      <c r="C1800" s="64"/>
      <c r="G1800" s="67"/>
      <c r="H1800" s="67"/>
      <c r="I1800" s="68"/>
      <c r="J1800" s="68"/>
      <c r="K1800" s="67"/>
    </row>
    <row r="1801" spans="1:11" ht="72.75" hidden="1" thickBot="1">
      <c r="A1801" s="414" t="s">
        <v>93</v>
      </c>
      <c r="B1801" s="415"/>
      <c r="C1801" s="142" t="s">
        <v>315</v>
      </c>
      <c r="D1801" s="122" t="s">
        <v>316</v>
      </c>
      <c r="E1801" s="60"/>
      <c r="F1801" s="123"/>
      <c r="G1801" s="124"/>
      <c r="H1801" s="124"/>
      <c r="I1801" s="125"/>
      <c r="J1801" s="125"/>
      <c r="K1801" s="124"/>
    </row>
    <row r="1802" spans="1:11" hidden="1">
      <c r="A1802" s="74"/>
      <c r="B1802" s="64"/>
      <c r="C1802" s="64"/>
      <c r="D1802" s="65"/>
      <c r="E1802" s="64"/>
      <c r="F1802" s="82"/>
      <c r="G1802" s="83"/>
      <c r="H1802" s="83"/>
      <c r="I1802" s="84"/>
      <c r="J1802" s="84"/>
      <c r="K1802" s="83"/>
    </row>
    <row r="1803" spans="1:11" ht="144" hidden="1">
      <c r="A1803" s="81">
        <v>9901</v>
      </c>
      <c r="B1803" s="70" t="s">
        <v>97</v>
      </c>
      <c r="C1803" s="86" t="s">
        <v>94</v>
      </c>
      <c r="D1803" s="65" t="s">
        <v>317</v>
      </c>
      <c r="E1803" s="64"/>
      <c r="G1803" s="67"/>
      <c r="H1803" s="67"/>
      <c r="I1803" s="68"/>
      <c r="J1803" s="68"/>
      <c r="K1803" s="67"/>
    </row>
    <row r="1804" spans="1:11" hidden="1">
      <c r="A1804" s="169"/>
      <c r="B1804" s="75" t="s">
        <v>318</v>
      </c>
      <c r="C1804" s="64"/>
      <c r="D1804" s="76" t="s">
        <v>319</v>
      </c>
      <c r="E1804" s="77" t="s">
        <v>335</v>
      </c>
      <c r="F1804" s="78">
        <v>0</v>
      </c>
      <c r="G1804" s="79">
        <v>24699.38</v>
      </c>
      <c r="H1804" s="79">
        <v>41294.68</v>
      </c>
      <c r="I1804" s="80">
        <v>0</v>
      </c>
      <c r="J1804" s="80">
        <v>0</v>
      </c>
      <c r="K1804" s="79">
        <f>H1804+I1804-J1804</f>
        <v>41294.68</v>
      </c>
    </row>
    <row r="1805" spans="1:11" hidden="1">
      <c r="A1805" s="169"/>
      <c r="B1805" s="75"/>
      <c r="C1805" s="64"/>
      <c r="E1805" s="77" t="s">
        <v>336</v>
      </c>
      <c r="F1805" s="78">
        <v>0</v>
      </c>
      <c r="G1805" s="79">
        <v>4919520</v>
      </c>
      <c r="H1805" s="79">
        <v>5173850</v>
      </c>
      <c r="I1805" s="245">
        <v>0</v>
      </c>
      <c r="J1805" s="245">
        <v>0</v>
      </c>
      <c r="K1805" s="79">
        <f>H1805+I1805-J1805</f>
        <v>5173850</v>
      </c>
    </row>
    <row r="1806" spans="1:11" hidden="1">
      <c r="A1806" s="169"/>
      <c r="B1806" s="64"/>
      <c r="C1806" s="64"/>
      <c r="E1806" s="77" t="s">
        <v>338</v>
      </c>
      <c r="F1806" s="78">
        <v>0</v>
      </c>
      <c r="G1806" s="72">
        <v>4944219.38</v>
      </c>
      <c r="H1806" s="72">
        <v>5215144.68</v>
      </c>
      <c r="I1806" s="245">
        <v>0</v>
      </c>
      <c r="J1806" s="245">
        <v>0</v>
      </c>
      <c r="K1806" s="79">
        <f>H1806+I1806-J1806</f>
        <v>5215144.68</v>
      </c>
    </row>
    <row r="1807" spans="1:11" hidden="1">
      <c r="A1807" s="169"/>
      <c r="B1807" s="64"/>
      <c r="C1807" s="64"/>
      <c r="G1807" s="67"/>
      <c r="H1807" s="67"/>
      <c r="I1807" s="68"/>
      <c r="J1807" s="68"/>
      <c r="K1807" s="67"/>
    </row>
    <row r="1808" spans="1:11" ht="144" hidden="1">
      <c r="A1808" s="169"/>
      <c r="B1808" s="98" t="s">
        <v>103</v>
      </c>
      <c r="C1808" s="86" t="s">
        <v>94</v>
      </c>
      <c r="D1808" s="65" t="s">
        <v>317</v>
      </c>
      <c r="E1808" s="64" t="s">
        <v>335</v>
      </c>
      <c r="F1808" s="135">
        <f t="shared" ref="F1808:K1810" si="163">F1804</f>
        <v>0</v>
      </c>
      <c r="G1808" s="136">
        <f>G1804</f>
        <v>24699.38</v>
      </c>
      <c r="H1808" s="136">
        <f t="shared" si="163"/>
        <v>41294.68</v>
      </c>
      <c r="I1808" s="137">
        <f t="shared" si="163"/>
        <v>0</v>
      </c>
      <c r="J1808" s="137">
        <f t="shared" si="163"/>
        <v>0</v>
      </c>
      <c r="K1808" s="136">
        <f t="shared" si="163"/>
        <v>41294.68</v>
      </c>
    </row>
    <row r="1809" spans="1:13" hidden="1">
      <c r="A1809" s="169"/>
      <c r="B1809" s="98"/>
      <c r="C1809" s="86"/>
      <c r="D1809" s="65"/>
      <c r="E1809" s="64" t="s">
        <v>336</v>
      </c>
      <c r="F1809" s="135">
        <f t="shared" si="163"/>
        <v>0</v>
      </c>
      <c r="G1809" s="136">
        <f>G1805</f>
        <v>4919520</v>
      </c>
      <c r="H1809" s="136">
        <f t="shared" si="163"/>
        <v>5173850</v>
      </c>
      <c r="I1809" s="137">
        <f t="shared" si="163"/>
        <v>0</v>
      </c>
      <c r="J1809" s="137">
        <f t="shared" si="163"/>
        <v>0</v>
      </c>
      <c r="K1809" s="136">
        <f t="shared" si="163"/>
        <v>5173850</v>
      </c>
    </row>
    <row r="1810" spans="1:13" hidden="1">
      <c r="A1810" s="169"/>
      <c r="B1810" s="98"/>
      <c r="C1810" s="86"/>
      <c r="D1810" s="65"/>
      <c r="E1810" s="64" t="s">
        <v>338</v>
      </c>
      <c r="F1810" s="135">
        <f t="shared" si="163"/>
        <v>0</v>
      </c>
      <c r="G1810" s="136">
        <f>G1806</f>
        <v>4944219.38</v>
      </c>
      <c r="H1810" s="136">
        <f t="shared" si="163"/>
        <v>5215144.68</v>
      </c>
      <c r="I1810" s="137">
        <f t="shared" si="163"/>
        <v>0</v>
      </c>
      <c r="J1810" s="137">
        <f t="shared" si="163"/>
        <v>0</v>
      </c>
      <c r="K1810" s="136">
        <f t="shared" si="163"/>
        <v>5215144.68</v>
      </c>
    </row>
    <row r="1811" spans="1:13" hidden="1">
      <c r="A1811" s="169"/>
      <c r="B1811" s="64"/>
      <c r="C1811" s="64"/>
      <c r="F1811" s="71"/>
      <c r="G1811" s="72"/>
      <c r="H1811" s="72"/>
      <c r="I1811" s="73"/>
      <c r="J1811" s="73"/>
      <c r="K1811" s="72"/>
    </row>
    <row r="1812" spans="1:13" s="112" customFormat="1" ht="144" hidden="1">
      <c r="A1812" s="81">
        <v>9902</v>
      </c>
      <c r="B1812" s="70" t="s">
        <v>97</v>
      </c>
      <c r="C1812" s="86" t="s">
        <v>105</v>
      </c>
      <c r="D1812" s="65" t="s">
        <v>320</v>
      </c>
      <c r="E1812" s="64"/>
      <c r="F1812" s="66"/>
      <c r="G1812" s="67"/>
      <c r="H1812" s="67"/>
      <c r="I1812" s="68"/>
      <c r="J1812" s="68"/>
      <c r="K1812" s="67"/>
      <c r="L1812" s="48"/>
      <c r="M1812" s="48"/>
    </row>
    <row r="1813" spans="1:13" s="112" customFormat="1" hidden="1">
      <c r="A1813" s="169"/>
      <c r="B1813" s="75" t="s">
        <v>318</v>
      </c>
      <c r="C1813" s="64"/>
      <c r="D1813" s="76" t="s">
        <v>319</v>
      </c>
      <c r="E1813" s="77" t="s">
        <v>335</v>
      </c>
      <c r="F1813" s="78">
        <v>0</v>
      </c>
      <c r="G1813" s="79">
        <v>0</v>
      </c>
      <c r="H1813" s="79">
        <v>0</v>
      </c>
      <c r="I1813" s="80">
        <v>0</v>
      </c>
      <c r="J1813" s="80">
        <v>0</v>
      </c>
      <c r="K1813" s="79">
        <v>0</v>
      </c>
      <c r="L1813" s="48"/>
      <c r="M1813" s="48"/>
    </row>
    <row r="1814" spans="1:13" s="112" customFormat="1" hidden="1">
      <c r="A1814" s="169"/>
      <c r="B1814" s="75"/>
      <c r="C1814" s="64"/>
      <c r="D1814" s="76"/>
      <c r="E1814" s="77" t="s">
        <v>336</v>
      </c>
      <c r="F1814" s="78">
        <v>0</v>
      </c>
      <c r="G1814" s="79"/>
      <c r="H1814" s="79"/>
      <c r="I1814" s="80"/>
      <c r="J1814" s="80"/>
      <c r="K1814" s="79"/>
      <c r="L1814" s="48"/>
      <c r="M1814" s="48"/>
    </row>
    <row r="1815" spans="1:13" s="112" customFormat="1" hidden="1">
      <c r="A1815" s="169"/>
      <c r="B1815" s="75"/>
      <c r="C1815" s="64"/>
      <c r="D1815" s="76"/>
      <c r="E1815" s="77" t="s">
        <v>338</v>
      </c>
      <c r="F1815" s="78">
        <v>0</v>
      </c>
      <c r="G1815" s="79"/>
      <c r="H1815" s="79"/>
      <c r="I1815" s="80"/>
      <c r="J1815" s="80"/>
      <c r="K1815" s="79"/>
      <c r="L1815" s="48"/>
      <c r="M1815" s="48"/>
    </row>
    <row r="1816" spans="1:13" hidden="1">
      <c r="A1816" s="169"/>
      <c r="B1816" s="64"/>
      <c r="C1816" s="64"/>
      <c r="F1816" s="71"/>
      <c r="G1816" s="72"/>
      <c r="H1816" s="72"/>
      <c r="I1816" s="73"/>
      <c r="J1816" s="73"/>
      <c r="K1816" s="72"/>
    </row>
    <row r="1817" spans="1:13" ht="144" hidden="1">
      <c r="A1817" s="169"/>
      <c r="B1817" s="98" t="s">
        <v>103</v>
      </c>
      <c r="C1817" s="86" t="s">
        <v>105</v>
      </c>
      <c r="D1817" s="65" t="s">
        <v>320</v>
      </c>
      <c r="E1817" s="64" t="s">
        <v>335</v>
      </c>
      <c r="F1817" s="135">
        <f t="shared" ref="F1817:K1817" si="164">F1813</f>
        <v>0</v>
      </c>
      <c r="G1817" s="136">
        <f t="shared" si="164"/>
        <v>0</v>
      </c>
      <c r="H1817" s="136">
        <f t="shared" si="164"/>
        <v>0</v>
      </c>
      <c r="I1817" s="137">
        <f t="shared" si="164"/>
        <v>0</v>
      </c>
      <c r="J1817" s="137">
        <f t="shared" si="164"/>
        <v>0</v>
      </c>
      <c r="K1817" s="136">
        <f t="shared" si="164"/>
        <v>0</v>
      </c>
    </row>
    <row r="1818" spans="1:13" hidden="1">
      <c r="A1818" s="169"/>
      <c r="B1818" s="64"/>
      <c r="C1818" s="64"/>
      <c r="E1818" s="64" t="s">
        <v>336</v>
      </c>
      <c r="F1818" s="135">
        <f t="shared" ref="F1818:H1819" si="165">F1814</f>
        <v>0</v>
      </c>
      <c r="G1818" s="136">
        <f t="shared" si="165"/>
        <v>0</v>
      </c>
      <c r="H1818" s="136">
        <f t="shared" si="165"/>
        <v>0</v>
      </c>
      <c r="I1818" s="73"/>
      <c r="J1818" s="73"/>
      <c r="K1818" s="72"/>
    </row>
    <row r="1819" spans="1:13" hidden="1">
      <c r="A1819" s="169"/>
      <c r="B1819" s="64"/>
      <c r="C1819" s="64"/>
      <c r="E1819" s="64" t="s">
        <v>338</v>
      </c>
      <c r="F1819" s="135">
        <f t="shared" si="165"/>
        <v>0</v>
      </c>
      <c r="G1819" s="136">
        <f t="shared" si="165"/>
        <v>0</v>
      </c>
      <c r="H1819" s="136">
        <f t="shared" si="165"/>
        <v>0</v>
      </c>
      <c r="I1819" s="73"/>
      <c r="J1819" s="73"/>
      <c r="K1819" s="72"/>
    </row>
    <row r="1820" spans="1:13" hidden="1">
      <c r="A1820" s="169"/>
      <c r="B1820" s="64"/>
      <c r="C1820" s="64"/>
      <c r="F1820" s="71"/>
      <c r="G1820" s="72"/>
      <c r="H1820" s="72"/>
      <c r="I1820" s="73"/>
      <c r="J1820" s="73"/>
      <c r="K1820" s="72"/>
    </row>
    <row r="1821" spans="1:13" hidden="1">
      <c r="A1821" s="422"/>
      <c r="B1821" s="423"/>
      <c r="C1821" s="106"/>
      <c r="D1821" s="107"/>
      <c r="E1821" s="108"/>
      <c r="F1821" s="134"/>
      <c r="G1821" s="94"/>
      <c r="H1821" s="94"/>
      <c r="I1821" s="95"/>
      <c r="J1821" s="95"/>
      <c r="K1821" s="94"/>
    </row>
    <row r="1822" spans="1:13" hidden="1">
      <c r="A1822" s="411" t="s">
        <v>321</v>
      </c>
      <c r="B1822" s="412"/>
      <c r="C1822" s="412"/>
      <c r="D1822" s="115" t="s">
        <v>316</v>
      </c>
      <c r="E1822" s="64" t="s">
        <v>335</v>
      </c>
      <c r="F1822" s="135">
        <f t="shared" ref="F1822:K1824" si="166">+F1808+F1817</f>
        <v>0</v>
      </c>
      <c r="G1822" s="136">
        <f>+G1808+G1817</f>
        <v>24699.38</v>
      </c>
      <c r="H1822" s="136">
        <f t="shared" si="166"/>
        <v>41294.68</v>
      </c>
      <c r="I1822" s="137">
        <f t="shared" si="166"/>
        <v>0</v>
      </c>
      <c r="J1822" s="137">
        <f t="shared" si="166"/>
        <v>0</v>
      </c>
      <c r="K1822" s="136">
        <f t="shared" si="166"/>
        <v>41294.68</v>
      </c>
    </row>
    <row r="1823" spans="1:13" hidden="1">
      <c r="A1823" s="113"/>
      <c r="B1823" s="114"/>
      <c r="C1823" s="114"/>
      <c r="D1823" s="115"/>
      <c r="E1823" s="64" t="s">
        <v>336</v>
      </c>
      <c r="F1823" s="135">
        <f t="shared" si="166"/>
        <v>0</v>
      </c>
      <c r="G1823" s="136">
        <f>+G1809+G1818</f>
        <v>4919520</v>
      </c>
      <c r="H1823" s="136">
        <f t="shared" si="166"/>
        <v>5173850</v>
      </c>
      <c r="I1823" s="137">
        <f t="shared" si="166"/>
        <v>0</v>
      </c>
      <c r="J1823" s="137">
        <f t="shared" si="166"/>
        <v>0</v>
      </c>
      <c r="K1823" s="136">
        <f t="shared" si="166"/>
        <v>5173850</v>
      </c>
    </row>
    <row r="1824" spans="1:13" hidden="1">
      <c r="A1824" s="113"/>
      <c r="B1824" s="114"/>
      <c r="C1824" s="114"/>
      <c r="D1824" s="115"/>
      <c r="E1824" s="64" t="s">
        <v>338</v>
      </c>
      <c r="F1824" s="135">
        <f t="shared" si="166"/>
        <v>0</v>
      </c>
      <c r="G1824" s="136">
        <f>+G1810+G1819</f>
        <v>4944219.38</v>
      </c>
      <c r="H1824" s="136">
        <f t="shared" si="166"/>
        <v>5215144.68</v>
      </c>
      <c r="I1824" s="137">
        <f t="shared" si="166"/>
        <v>0</v>
      </c>
      <c r="J1824" s="137">
        <f t="shared" si="166"/>
        <v>0</v>
      </c>
      <c r="K1824" s="136">
        <f t="shared" si="166"/>
        <v>5215144.68</v>
      </c>
    </row>
    <row r="1825" spans="1:13" hidden="1">
      <c r="A1825" s="169"/>
      <c r="B1825" s="64"/>
      <c r="C1825" s="64"/>
      <c r="F1825" s="71"/>
      <c r="G1825" s="72"/>
      <c r="H1825" s="72"/>
      <c r="I1825" s="73"/>
      <c r="J1825" s="73"/>
      <c r="K1825" s="72"/>
    </row>
    <row r="1826" spans="1:13" hidden="1">
      <c r="A1826" s="411"/>
      <c r="B1826" s="412"/>
      <c r="C1826" s="86"/>
      <c r="D1826" s="115"/>
      <c r="E1826" s="141"/>
      <c r="F1826" s="82"/>
      <c r="G1826" s="83"/>
      <c r="H1826" s="83"/>
      <c r="I1826" s="84"/>
      <c r="J1826" s="84"/>
      <c r="K1826" s="83"/>
    </row>
    <row r="1827" spans="1:13" hidden="1">
      <c r="A1827" s="411" t="s">
        <v>322</v>
      </c>
      <c r="B1827" s="412"/>
      <c r="C1827" s="412"/>
      <c r="D1827" s="115"/>
      <c r="E1827" s="64" t="s">
        <v>335</v>
      </c>
      <c r="F1827" s="135">
        <f t="shared" ref="F1827:K1829" si="167">+F171+F218+F284+F425+F484+F547+F598+F671+F865+F988+F1055+F1242+F1342+F1434+F1512+F1571+F1614+F1656+F1699+F1747+F1773+F1795+F1822</f>
        <v>1474673.58</v>
      </c>
      <c r="G1827" s="136">
        <f t="shared" si="167"/>
        <v>2762565.21</v>
      </c>
      <c r="H1827" s="136">
        <f>+H171+H218+H284+H425+H484+H547+H598+H671+H865+H988+H1055+H1242+H1342+H1434+H1512+H1571+H1614+H1656+H1699+H1747+H1773+H1795+H1822</f>
        <v>2152764.88</v>
      </c>
      <c r="I1827" s="137">
        <f t="shared" si="167"/>
        <v>0</v>
      </c>
      <c r="J1827" s="137">
        <f t="shared" si="167"/>
        <v>0</v>
      </c>
      <c r="K1827" s="136">
        <f t="shared" si="167"/>
        <v>2152764.88</v>
      </c>
    </row>
    <row r="1828" spans="1:13" hidden="1">
      <c r="A1828" s="113"/>
      <c r="B1828" s="114"/>
      <c r="C1828" s="114"/>
      <c r="D1828" s="115"/>
      <c r="E1828" s="64" t="s">
        <v>336</v>
      </c>
      <c r="F1828" s="135">
        <f t="shared" si="167"/>
        <v>0</v>
      </c>
      <c r="G1828" s="136">
        <f t="shared" si="167"/>
        <v>30871890.940000001</v>
      </c>
      <c r="H1828" s="136">
        <f t="shared" si="167"/>
        <v>35451919.489999995</v>
      </c>
      <c r="I1828" s="137">
        <f t="shared" si="167"/>
        <v>1674.8200000000002</v>
      </c>
      <c r="J1828" s="137">
        <f t="shared" si="167"/>
        <v>1674.8200000000002</v>
      </c>
      <c r="K1828" s="136">
        <f t="shared" si="167"/>
        <v>35451919.489999995</v>
      </c>
    </row>
    <row r="1829" spans="1:13" hidden="1">
      <c r="A1829" s="113"/>
      <c r="B1829" s="114"/>
      <c r="C1829" s="114"/>
      <c r="D1829" s="115"/>
      <c r="E1829" s="64" t="s">
        <v>338</v>
      </c>
      <c r="F1829" s="135">
        <f t="shared" si="167"/>
        <v>0</v>
      </c>
      <c r="G1829" s="136">
        <f t="shared" si="167"/>
        <v>33539507.060000002</v>
      </c>
      <c r="H1829" s="136">
        <f t="shared" si="167"/>
        <v>37102366.690000005</v>
      </c>
      <c r="I1829" s="137">
        <f t="shared" si="167"/>
        <v>1674.8200000000002</v>
      </c>
      <c r="J1829" s="137">
        <f t="shared" si="167"/>
        <v>1674.8200000000002</v>
      </c>
      <c r="K1829" s="136">
        <f t="shared" si="167"/>
        <v>37102366.690000005</v>
      </c>
    </row>
    <row r="1830" spans="1:13">
      <c r="A1830" s="69"/>
      <c r="B1830" s="167"/>
      <c r="C1830" s="168"/>
      <c r="D1830" s="115"/>
      <c r="E1830" s="141"/>
      <c r="F1830" s="118"/>
      <c r="G1830" s="119"/>
      <c r="H1830" s="119"/>
      <c r="I1830" s="120"/>
      <c r="J1830" s="120"/>
      <c r="K1830" s="119"/>
    </row>
    <row r="1831" spans="1:13">
      <c r="A1831" s="411"/>
      <c r="B1831" s="412"/>
      <c r="C1831" s="86"/>
      <c r="D1831" s="115"/>
      <c r="E1831" s="141"/>
      <c r="F1831" s="82"/>
      <c r="G1831" s="83"/>
      <c r="H1831" s="83"/>
      <c r="I1831" s="84"/>
      <c r="J1831" s="84"/>
      <c r="K1831" s="83"/>
    </row>
    <row r="1832" spans="1:13">
      <c r="A1832" s="411" t="s">
        <v>323</v>
      </c>
      <c r="B1832" s="412"/>
      <c r="C1832" s="412"/>
      <c r="D1832" s="115"/>
      <c r="E1832" s="64" t="s">
        <v>335</v>
      </c>
      <c r="F1832" s="118">
        <f t="shared" ref="F1832:K1834" si="168">+F1827</f>
        <v>1474673.58</v>
      </c>
      <c r="G1832" s="119">
        <f>+G1827</f>
        <v>2762565.21</v>
      </c>
      <c r="H1832" s="119">
        <f t="shared" si="168"/>
        <v>2152764.88</v>
      </c>
      <c r="I1832" s="120">
        <f t="shared" si="168"/>
        <v>0</v>
      </c>
      <c r="J1832" s="120">
        <f t="shared" si="168"/>
        <v>0</v>
      </c>
      <c r="K1832" s="119">
        <f t="shared" si="168"/>
        <v>2152764.88</v>
      </c>
    </row>
    <row r="1833" spans="1:13">
      <c r="A1833" s="113"/>
      <c r="B1833" s="114"/>
      <c r="C1833" s="114"/>
      <c r="D1833" s="115"/>
      <c r="E1833" s="64" t="s">
        <v>336</v>
      </c>
      <c r="F1833" s="118">
        <f t="shared" si="168"/>
        <v>0</v>
      </c>
      <c r="G1833" s="119">
        <f>+G1828</f>
        <v>30871890.940000001</v>
      </c>
      <c r="H1833" s="119">
        <f t="shared" si="168"/>
        <v>35451919.489999995</v>
      </c>
      <c r="I1833" s="120">
        <f t="shared" si="168"/>
        <v>1674.8200000000002</v>
      </c>
      <c r="J1833" s="120">
        <f t="shared" si="168"/>
        <v>1674.8200000000002</v>
      </c>
      <c r="K1833" s="119">
        <f t="shared" si="168"/>
        <v>35451919.489999995</v>
      </c>
    </row>
    <row r="1834" spans="1:13">
      <c r="A1834" s="117"/>
      <c r="B1834" s="167"/>
      <c r="C1834" s="168"/>
      <c r="D1834" s="115"/>
      <c r="E1834" s="64" t="s">
        <v>338</v>
      </c>
      <c r="F1834" s="118">
        <f t="shared" si="168"/>
        <v>0</v>
      </c>
      <c r="G1834" s="119">
        <f>+G1829</f>
        <v>33539507.060000002</v>
      </c>
      <c r="H1834" s="119">
        <f t="shared" si="168"/>
        <v>37102366.690000005</v>
      </c>
      <c r="I1834" s="120">
        <f t="shared" si="168"/>
        <v>1674.8200000000002</v>
      </c>
      <c r="J1834" s="120">
        <f t="shared" si="168"/>
        <v>1674.8200000000002</v>
      </c>
      <c r="K1834" s="119">
        <f t="shared" si="168"/>
        <v>37102366.690000005</v>
      </c>
    </row>
    <row r="1835" spans="1:13">
      <c r="A1835" s="117"/>
      <c r="B1835" s="86"/>
      <c r="C1835" s="64"/>
      <c r="D1835" s="65"/>
      <c r="E1835" s="64"/>
      <c r="F1835" s="118"/>
      <c r="G1835" s="119"/>
      <c r="H1835" s="119" t="s">
        <v>2</v>
      </c>
      <c r="I1835" s="120"/>
      <c r="J1835" s="120"/>
      <c r="K1835" s="119"/>
    </row>
    <row r="1836" spans="1:13">
      <c r="A1836" s="74"/>
      <c r="B1836" s="64"/>
      <c r="C1836" s="64"/>
      <c r="D1836" s="65"/>
      <c r="E1836" s="64"/>
      <c r="F1836" s="82"/>
      <c r="G1836" s="83"/>
      <c r="H1836" s="83" t="s">
        <v>2</v>
      </c>
      <c r="I1836" s="84"/>
      <c r="J1836" s="84"/>
      <c r="K1836" s="83"/>
    </row>
    <row r="1837" spans="1:13" ht="72.75" thickBot="1">
      <c r="A1837" s="414"/>
      <c r="B1837" s="415"/>
      <c r="C1837" s="170"/>
      <c r="D1837" s="122"/>
      <c r="E1837" s="121"/>
      <c r="F1837" s="123"/>
      <c r="G1837" s="124"/>
      <c r="H1837" s="124"/>
      <c r="I1837" s="125"/>
      <c r="J1837" s="125"/>
      <c r="K1837" s="124"/>
    </row>
    <row r="1838" spans="1:13" ht="72.75" thickTop="1">
      <c r="I1838" s="54">
        <f>I1834-J1834</f>
        <v>0</v>
      </c>
    </row>
    <row r="1839" spans="1:13">
      <c r="A1839" s="437" t="s">
        <v>2</v>
      </c>
      <c r="B1839" s="438"/>
      <c r="C1839" s="438"/>
      <c r="D1839" s="438"/>
      <c r="E1839" s="438"/>
      <c r="F1839" s="438"/>
      <c r="G1839" s="151" t="s">
        <v>2</v>
      </c>
      <c r="H1839" s="151" t="s">
        <v>2</v>
      </c>
      <c r="I1839" s="151" t="s">
        <v>2</v>
      </c>
      <c r="J1839" s="151" t="s">
        <v>2</v>
      </c>
      <c r="K1839" s="151" t="s">
        <v>2</v>
      </c>
      <c r="L1839" s="151" t="s">
        <v>2</v>
      </c>
      <c r="M1839" s="151" t="s">
        <v>2</v>
      </c>
    </row>
    <row r="1840" spans="1:13" ht="118.5" customHeight="1">
      <c r="A1840" s="313"/>
      <c r="B1840" s="76"/>
      <c r="C1840" s="76"/>
      <c r="E1840" s="76"/>
      <c r="F1840" s="76"/>
      <c r="G1840" s="151"/>
      <c r="H1840" s="151" t="s">
        <v>2</v>
      </c>
      <c r="I1840" s="151" t="s">
        <v>2</v>
      </c>
      <c r="J1840" s="151" t="s">
        <v>2</v>
      </c>
      <c r="K1840" s="151" t="s">
        <v>2</v>
      </c>
      <c r="L1840" s="151" t="s">
        <v>2</v>
      </c>
      <c r="M1840" s="151" t="s">
        <v>2</v>
      </c>
    </row>
    <row r="1841" spans="1:13" ht="118.5" customHeight="1">
      <c r="A1841" s="313"/>
      <c r="B1841" s="76"/>
      <c r="C1841" s="76"/>
      <c r="E1841" s="76"/>
      <c r="F1841" s="76"/>
      <c r="G1841" s="151"/>
      <c r="H1841" s="151" t="s">
        <v>2</v>
      </c>
      <c r="I1841" s="151" t="s">
        <v>2</v>
      </c>
      <c r="J1841" s="151" t="s">
        <v>2</v>
      </c>
      <c r="K1841" s="151" t="s">
        <v>2</v>
      </c>
      <c r="L1841" s="151" t="s">
        <v>2</v>
      </c>
      <c r="M1841" s="151" t="s">
        <v>2</v>
      </c>
    </row>
    <row r="1842" spans="1:13" ht="118.5" customHeight="1">
      <c r="A1842" s="313"/>
      <c r="B1842" s="76"/>
      <c r="C1842" s="76"/>
      <c r="E1842" s="76"/>
      <c r="F1842" s="76"/>
      <c r="G1842" s="151"/>
      <c r="H1842" s="151" t="s">
        <v>2</v>
      </c>
      <c r="I1842" s="151" t="s">
        <v>2</v>
      </c>
      <c r="J1842" s="151" t="s">
        <v>2</v>
      </c>
      <c r="K1842" s="151" t="s">
        <v>2</v>
      </c>
      <c r="L1842" s="151" t="s">
        <v>2</v>
      </c>
      <c r="M1842" s="151" t="s">
        <v>2</v>
      </c>
    </row>
    <row r="1843" spans="1:13" ht="118.5" customHeight="1">
      <c r="A1843" s="313"/>
      <c r="B1843" s="76"/>
      <c r="C1843" s="76"/>
      <c r="E1843" s="76"/>
      <c r="F1843" s="76"/>
      <c r="G1843" s="151"/>
      <c r="H1843" s="151" t="s">
        <v>2</v>
      </c>
      <c r="I1843" s="151" t="s">
        <v>2</v>
      </c>
      <c r="J1843" s="151" t="s">
        <v>2</v>
      </c>
      <c r="K1843" s="151" t="s">
        <v>2</v>
      </c>
      <c r="L1843" s="151" t="s">
        <v>2</v>
      </c>
      <c r="M1843" s="151" t="s">
        <v>2</v>
      </c>
    </row>
    <row r="1844" spans="1:13" ht="118.5" customHeight="1">
      <c r="A1844" s="435" t="s">
        <v>2</v>
      </c>
      <c r="B1844" s="436"/>
      <c r="C1844" s="436"/>
      <c r="D1844" s="436"/>
      <c r="E1844" s="436"/>
      <c r="F1844" s="436"/>
      <c r="G1844" s="151"/>
      <c r="H1844" s="151" t="s">
        <v>2</v>
      </c>
      <c r="I1844" s="151" t="s">
        <v>2</v>
      </c>
      <c r="J1844" s="151" t="s">
        <v>2</v>
      </c>
      <c r="K1844" s="151" t="s">
        <v>2</v>
      </c>
      <c r="L1844" s="151" t="s">
        <v>2</v>
      </c>
      <c r="M1844" s="151" t="s">
        <v>2</v>
      </c>
    </row>
    <row r="1845" spans="1:13" ht="118.5" customHeight="1">
      <c r="A1845" s="174"/>
      <c r="D1845" s="175" t="s">
        <v>2</v>
      </c>
      <c r="H1845" s="151" t="s">
        <v>2</v>
      </c>
      <c r="I1845" s="151" t="s">
        <v>2</v>
      </c>
      <c r="J1845" s="151" t="s">
        <v>2</v>
      </c>
      <c r="K1845" s="151" t="s">
        <v>2</v>
      </c>
      <c r="L1845" s="151" t="s">
        <v>2</v>
      </c>
      <c r="M1845" s="151" t="s">
        <v>2</v>
      </c>
    </row>
    <row r="1846" spans="1:13" ht="118.5" customHeight="1">
      <c r="D1846" s="175" t="s">
        <v>2</v>
      </c>
      <c r="H1846" s="151" t="s">
        <v>2</v>
      </c>
      <c r="I1846" s="151" t="s">
        <v>2</v>
      </c>
      <c r="J1846" s="151" t="s">
        <v>2</v>
      </c>
      <c r="K1846" s="151" t="s">
        <v>2</v>
      </c>
      <c r="L1846" s="151" t="s">
        <v>2</v>
      </c>
      <c r="M1846" s="151" t="s">
        <v>2</v>
      </c>
    </row>
    <row r="1847" spans="1:13" ht="118.5" customHeight="1">
      <c r="H1847" s="151" t="s">
        <v>2</v>
      </c>
      <c r="I1847" s="151" t="s">
        <v>2</v>
      </c>
      <c r="J1847" s="151" t="s">
        <v>2</v>
      </c>
      <c r="K1847" s="151" t="s">
        <v>2</v>
      </c>
      <c r="L1847" s="151" t="s">
        <v>2</v>
      </c>
      <c r="M1847" s="151" t="s">
        <v>2</v>
      </c>
    </row>
    <row r="1848" spans="1:13" ht="118.5" customHeight="1">
      <c r="H1848" s="151" t="s">
        <v>2</v>
      </c>
      <c r="I1848" s="151" t="s">
        <v>2</v>
      </c>
      <c r="J1848" s="151" t="s">
        <v>2</v>
      </c>
      <c r="K1848" s="151" t="s">
        <v>2</v>
      </c>
      <c r="L1848" s="151" t="s">
        <v>2</v>
      </c>
      <c r="M1848" s="151" t="s">
        <v>2</v>
      </c>
    </row>
    <row r="1849" spans="1:13">
      <c r="H1849" s="151" t="s">
        <v>2</v>
      </c>
      <c r="I1849" s="151" t="s">
        <v>2</v>
      </c>
      <c r="J1849" s="151" t="s">
        <v>2</v>
      </c>
      <c r="K1849" s="151" t="s">
        <v>2</v>
      </c>
      <c r="L1849" s="151" t="s">
        <v>2</v>
      </c>
      <c r="M1849" s="151" t="s">
        <v>2</v>
      </c>
    </row>
    <row r="1850" spans="1:13">
      <c r="H1850" s="151" t="s">
        <v>2</v>
      </c>
      <c r="I1850" s="151" t="s">
        <v>2</v>
      </c>
      <c r="J1850" s="151" t="s">
        <v>2</v>
      </c>
      <c r="K1850" s="151" t="s">
        <v>2</v>
      </c>
      <c r="L1850" s="151" t="s">
        <v>2</v>
      </c>
      <c r="M1850" s="151" t="s">
        <v>2</v>
      </c>
    </row>
    <row r="1851" spans="1:13" ht="144">
      <c r="G1851" s="53" t="s">
        <v>340</v>
      </c>
      <c r="H1851" s="151" t="s">
        <v>2</v>
      </c>
      <c r="I1851" s="151" t="s">
        <v>2</v>
      </c>
      <c r="J1851" s="151" t="s">
        <v>2</v>
      </c>
      <c r="K1851" s="151" t="s">
        <v>2</v>
      </c>
      <c r="L1851" s="151" t="s">
        <v>2</v>
      </c>
      <c r="M1851" s="151" t="s">
        <v>2</v>
      </c>
    </row>
    <row r="1852" spans="1:13">
      <c r="G1852" s="53">
        <v>2684419</v>
      </c>
      <c r="H1852" s="151" t="s">
        <v>2</v>
      </c>
      <c r="I1852" s="151" t="s">
        <v>2</v>
      </c>
      <c r="J1852" s="151" t="s">
        <v>2</v>
      </c>
      <c r="K1852" s="151" t="s">
        <v>2</v>
      </c>
      <c r="L1852" s="151" t="s">
        <v>2</v>
      </c>
      <c r="M1852" s="151" t="s">
        <v>2</v>
      </c>
    </row>
    <row r="1853" spans="1:13">
      <c r="G1853" s="53">
        <v>27724082.810000002</v>
      </c>
      <c r="H1853" s="151" t="s">
        <v>2</v>
      </c>
      <c r="I1853" s="151" t="s">
        <v>2</v>
      </c>
      <c r="J1853" s="151" t="s">
        <v>2</v>
      </c>
      <c r="K1853" s="151" t="s">
        <v>2</v>
      </c>
      <c r="L1853" s="151" t="s">
        <v>2</v>
      </c>
      <c r="M1853" s="151" t="s">
        <v>2</v>
      </c>
    </row>
    <row r="1854" spans="1:13">
      <c r="G1854" s="53">
        <v>30313552.719999995</v>
      </c>
      <c r="H1854" s="151" t="s">
        <v>2</v>
      </c>
      <c r="I1854" s="151" t="s">
        <v>2</v>
      </c>
      <c r="J1854" s="151" t="s">
        <v>2</v>
      </c>
      <c r="K1854" s="151" t="s">
        <v>2</v>
      </c>
      <c r="L1854" s="151" t="s">
        <v>2</v>
      </c>
      <c r="M1854" s="151" t="s">
        <v>2</v>
      </c>
    </row>
    <row r="1855" spans="1:13" ht="144">
      <c r="G1855" s="53" t="s">
        <v>341</v>
      </c>
      <c r="H1855" s="151" t="s">
        <v>2</v>
      </c>
      <c r="I1855" s="151" t="s">
        <v>2</v>
      </c>
      <c r="J1855" s="151" t="s">
        <v>2</v>
      </c>
      <c r="K1855" s="151" t="s">
        <v>2</v>
      </c>
      <c r="L1855" s="151" t="s">
        <v>2</v>
      </c>
      <c r="M1855" s="151" t="s">
        <v>2</v>
      </c>
    </row>
    <row r="1856" spans="1:13">
      <c r="G1856" s="53">
        <v>2762565.21</v>
      </c>
      <c r="H1856" s="151" t="s">
        <v>2</v>
      </c>
      <c r="I1856" s="151" t="s">
        <v>2</v>
      </c>
      <c r="J1856" s="151" t="s">
        <v>2</v>
      </c>
      <c r="K1856" s="151" t="s">
        <v>2</v>
      </c>
      <c r="L1856" s="151" t="s">
        <v>2</v>
      </c>
      <c r="M1856" s="151" t="s">
        <v>2</v>
      </c>
    </row>
    <row r="1857" spans="7:13">
      <c r="G1857" s="53">
        <v>27724082.810000002</v>
      </c>
      <c r="H1857" s="151" t="s">
        <v>2</v>
      </c>
      <c r="I1857" s="151" t="s">
        <v>2</v>
      </c>
      <c r="J1857" s="151" t="s">
        <v>2</v>
      </c>
      <c r="K1857" s="151" t="s">
        <v>2</v>
      </c>
      <c r="L1857" s="151" t="s">
        <v>2</v>
      </c>
      <c r="M1857" s="151" t="s">
        <v>2</v>
      </c>
    </row>
    <row r="1858" spans="7:13">
      <c r="G1858" s="53">
        <v>30391698.929999996</v>
      </c>
      <c r="H1858" s="151" t="s">
        <v>2</v>
      </c>
      <c r="I1858" s="151" t="s">
        <v>2</v>
      </c>
      <c r="J1858" s="151" t="s">
        <v>2</v>
      </c>
      <c r="K1858" s="151" t="s">
        <v>2</v>
      </c>
      <c r="L1858" s="151" t="s">
        <v>2</v>
      </c>
      <c r="M1858" s="151" t="s">
        <v>2</v>
      </c>
    </row>
    <row r="1859" spans="7:13">
      <c r="G1859" s="53" t="s">
        <v>346</v>
      </c>
      <c r="H1859" s="151" t="s">
        <v>2</v>
      </c>
      <c r="I1859" s="151" t="s">
        <v>2</v>
      </c>
      <c r="J1859" s="151" t="s">
        <v>2</v>
      </c>
      <c r="K1859" s="151" t="s">
        <v>2</v>
      </c>
      <c r="L1859" s="151" t="s">
        <v>2</v>
      </c>
      <c r="M1859" s="151" t="s">
        <v>2</v>
      </c>
    </row>
    <row r="1860" spans="7:13">
      <c r="G1860" s="53">
        <v>2762565.21</v>
      </c>
      <c r="H1860" s="151" t="s">
        <v>2</v>
      </c>
      <c r="I1860" s="151" t="s">
        <v>2</v>
      </c>
      <c r="J1860" s="151" t="s">
        <v>2</v>
      </c>
      <c r="K1860" s="151" t="s">
        <v>2</v>
      </c>
      <c r="L1860" s="151" t="s">
        <v>2</v>
      </c>
      <c r="M1860" s="151" t="s">
        <v>2</v>
      </c>
    </row>
    <row r="1861" spans="7:13">
      <c r="G1861" s="53">
        <v>30685003.290000003</v>
      </c>
      <c r="H1861" s="151" t="s">
        <v>2</v>
      </c>
      <c r="I1861" s="151" t="s">
        <v>2</v>
      </c>
      <c r="J1861" s="151" t="s">
        <v>2</v>
      </c>
      <c r="K1861" s="151" t="s">
        <v>2</v>
      </c>
      <c r="L1861" s="151" t="s">
        <v>2</v>
      </c>
      <c r="M1861" s="151" t="s">
        <v>2</v>
      </c>
    </row>
    <row r="1862" spans="7:13">
      <c r="G1862" s="53">
        <v>33352619.409999996</v>
      </c>
      <c r="H1862" s="151" t="s">
        <v>2</v>
      </c>
      <c r="I1862" s="151" t="s">
        <v>2</v>
      </c>
      <c r="J1862" s="151" t="s">
        <v>2</v>
      </c>
      <c r="K1862" s="151" t="s">
        <v>2</v>
      </c>
      <c r="L1862" s="151" t="s">
        <v>2</v>
      </c>
      <c r="M1862" s="151" t="s">
        <v>2</v>
      </c>
    </row>
    <row r="1863" spans="7:13">
      <c r="G1863" s="53" t="s">
        <v>347</v>
      </c>
      <c r="H1863" s="151" t="s">
        <v>2</v>
      </c>
      <c r="I1863" s="151" t="s">
        <v>2</v>
      </c>
      <c r="J1863" s="151" t="s">
        <v>2</v>
      </c>
      <c r="K1863" s="151" t="s">
        <v>2</v>
      </c>
      <c r="L1863" s="151" t="s">
        <v>2</v>
      </c>
      <c r="M1863" s="151" t="s">
        <v>2</v>
      </c>
    </row>
    <row r="1864" spans="7:13">
      <c r="G1864" s="53">
        <v>2762565.21</v>
      </c>
      <c r="H1864" s="151" t="s">
        <v>2</v>
      </c>
      <c r="I1864" s="151" t="s">
        <v>2</v>
      </c>
      <c r="J1864" s="151" t="s">
        <v>2</v>
      </c>
      <c r="K1864" s="151" t="s">
        <v>2</v>
      </c>
      <c r="L1864" s="151" t="s">
        <v>2</v>
      </c>
      <c r="M1864" s="151" t="s">
        <v>2</v>
      </c>
    </row>
    <row r="1865" spans="7:13">
      <c r="G1865" s="53">
        <v>30731583.700000003</v>
      </c>
      <c r="H1865" s="151" t="s">
        <v>2</v>
      </c>
      <c r="I1865" s="151" t="s">
        <v>2</v>
      </c>
      <c r="J1865" s="151" t="s">
        <v>2</v>
      </c>
      <c r="K1865" s="151" t="s">
        <v>2</v>
      </c>
      <c r="L1865" s="151" t="s">
        <v>2</v>
      </c>
      <c r="M1865" s="151" t="s">
        <v>2</v>
      </c>
    </row>
    <row r="1866" spans="7:13">
      <c r="G1866" s="53">
        <v>33399199.820000004</v>
      </c>
      <c r="H1866" s="151" t="s">
        <v>2</v>
      </c>
      <c r="I1866" s="151" t="s">
        <v>2</v>
      </c>
      <c r="J1866" s="151" t="s">
        <v>2</v>
      </c>
      <c r="K1866" s="151" t="s">
        <v>2</v>
      </c>
      <c r="L1866" s="151" t="s">
        <v>2</v>
      </c>
      <c r="M1866" s="151" t="s">
        <v>2</v>
      </c>
    </row>
    <row r="1867" spans="7:13">
      <c r="G1867" s="53" t="s">
        <v>376</v>
      </c>
      <c r="H1867" s="151" t="s">
        <v>2</v>
      </c>
      <c r="I1867" s="151" t="s">
        <v>2</v>
      </c>
      <c r="J1867" s="151" t="s">
        <v>2</v>
      </c>
      <c r="K1867" s="151" t="s">
        <v>2</v>
      </c>
      <c r="L1867" s="151" t="s">
        <v>2</v>
      </c>
      <c r="M1867" s="151" t="s">
        <v>2</v>
      </c>
    </row>
    <row r="1868" spans="7:13">
      <c r="G1868" s="53">
        <v>2762565.21</v>
      </c>
      <c r="H1868" s="151" t="s">
        <v>2</v>
      </c>
      <c r="I1868" s="151" t="s">
        <v>2</v>
      </c>
      <c r="J1868" s="151" t="s">
        <v>2</v>
      </c>
      <c r="K1868" s="151" t="s">
        <v>2</v>
      </c>
      <c r="L1868" s="151" t="s">
        <v>2</v>
      </c>
      <c r="M1868" s="151" t="s">
        <v>2</v>
      </c>
    </row>
    <row r="1869" spans="7:13">
      <c r="G1869" s="53">
        <v>30871890.940000001</v>
      </c>
      <c r="H1869" s="151" t="s">
        <v>2</v>
      </c>
      <c r="I1869" s="151" t="s">
        <v>2</v>
      </c>
      <c r="J1869" s="151" t="s">
        <v>2</v>
      </c>
      <c r="K1869" s="151" t="s">
        <v>2</v>
      </c>
      <c r="L1869" s="151" t="s">
        <v>2</v>
      </c>
      <c r="M1869" s="151" t="s">
        <v>2</v>
      </c>
    </row>
    <row r="1870" spans="7:13">
      <c r="G1870" s="53">
        <v>33539507.060000002</v>
      </c>
      <c r="H1870" s="151" t="s">
        <v>2</v>
      </c>
      <c r="I1870" s="151" t="s">
        <v>2</v>
      </c>
      <c r="J1870" s="151" t="s">
        <v>2</v>
      </c>
      <c r="K1870" s="151" t="s">
        <v>2</v>
      </c>
      <c r="L1870" s="151" t="s">
        <v>2</v>
      </c>
      <c r="M1870" s="151" t="s">
        <v>2</v>
      </c>
    </row>
    <row r="1871" spans="7:13">
      <c r="H1871" s="151" t="s">
        <v>2</v>
      </c>
      <c r="I1871" s="151" t="s">
        <v>2</v>
      </c>
      <c r="J1871" s="151" t="s">
        <v>2</v>
      </c>
      <c r="K1871" s="151" t="s">
        <v>2</v>
      </c>
      <c r="L1871" s="151" t="s">
        <v>2</v>
      </c>
      <c r="M1871" s="151" t="s">
        <v>2</v>
      </c>
    </row>
    <row r="1872" spans="7:13">
      <c r="H1872" s="151" t="s">
        <v>2</v>
      </c>
      <c r="I1872" s="151" t="s">
        <v>2</v>
      </c>
      <c r="J1872" s="151" t="s">
        <v>2</v>
      </c>
      <c r="K1872" s="151" t="s">
        <v>2</v>
      </c>
      <c r="L1872" s="151" t="s">
        <v>2</v>
      </c>
      <c r="M1872" s="151" t="s">
        <v>2</v>
      </c>
    </row>
    <row r="1873" spans="1:13">
      <c r="H1873" s="151" t="s">
        <v>2</v>
      </c>
      <c r="I1873" s="151" t="s">
        <v>2</v>
      </c>
      <c r="J1873" s="151" t="s">
        <v>2</v>
      </c>
      <c r="K1873" s="151" t="s">
        <v>2</v>
      </c>
      <c r="L1873" s="151" t="s">
        <v>2</v>
      </c>
      <c r="M1873" s="151" t="s">
        <v>2</v>
      </c>
    </row>
    <row r="1874" spans="1:13">
      <c r="H1874" s="151" t="s">
        <v>2</v>
      </c>
      <c r="I1874" s="151" t="s">
        <v>2</v>
      </c>
      <c r="J1874" s="151" t="s">
        <v>2</v>
      </c>
      <c r="K1874" s="151" t="s">
        <v>2</v>
      </c>
      <c r="L1874" s="151" t="s">
        <v>2</v>
      </c>
      <c r="M1874" s="151" t="s">
        <v>2</v>
      </c>
    </row>
    <row r="1875" spans="1:13">
      <c r="H1875" s="151" t="s">
        <v>2</v>
      </c>
      <c r="I1875" s="151" t="s">
        <v>2</v>
      </c>
      <c r="J1875" s="151" t="s">
        <v>2</v>
      </c>
      <c r="K1875" s="151" t="s">
        <v>2</v>
      </c>
      <c r="L1875" s="151" t="s">
        <v>2</v>
      </c>
      <c r="M1875" s="151" t="s">
        <v>2</v>
      </c>
    </row>
    <row r="1876" spans="1:13">
      <c r="H1876" s="151" t="s">
        <v>2</v>
      </c>
      <c r="I1876" s="151" t="s">
        <v>2</v>
      </c>
      <c r="J1876" s="151" t="s">
        <v>2</v>
      </c>
      <c r="K1876" s="151" t="s">
        <v>2</v>
      </c>
      <c r="L1876" s="151" t="s">
        <v>2</v>
      </c>
      <c r="M1876" s="151" t="s">
        <v>2</v>
      </c>
    </row>
    <row r="1877" spans="1:13">
      <c r="H1877" s="151" t="s">
        <v>2</v>
      </c>
      <c r="I1877" s="151" t="s">
        <v>2</v>
      </c>
      <c r="J1877" s="151" t="s">
        <v>2</v>
      </c>
      <c r="K1877" s="151" t="s">
        <v>2</v>
      </c>
      <c r="L1877" s="151" t="s">
        <v>2</v>
      </c>
      <c r="M1877" s="151" t="s">
        <v>2</v>
      </c>
    </row>
    <row r="1878" spans="1:13" s="112" customFormat="1">
      <c r="A1878" s="171"/>
      <c r="B1878" s="172"/>
      <c r="C1878" s="173"/>
      <c r="D1878" s="76"/>
      <c r="E1878" s="77"/>
      <c r="F1878" s="66"/>
      <c r="G1878" s="53"/>
      <c r="H1878" s="151" t="s">
        <v>2</v>
      </c>
      <c r="I1878" s="151" t="s">
        <v>2</v>
      </c>
      <c r="J1878" s="151" t="s">
        <v>2</v>
      </c>
      <c r="K1878" s="151" t="s">
        <v>2</v>
      </c>
      <c r="L1878" s="151" t="s">
        <v>2</v>
      </c>
      <c r="M1878" s="151" t="s">
        <v>2</v>
      </c>
    </row>
    <row r="1879" spans="1:13" s="112" customFormat="1">
      <c r="A1879" s="171"/>
      <c r="B1879" s="172"/>
      <c r="C1879" s="173"/>
      <c r="D1879" s="76"/>
      <c r="E1879" s="77"/>
      <c r="F1879" s="66"/>
      <c r="G1879" s="53"/>
      <c r="H1879" s="151" t="s">
        <v>2</v>
      </c>
      <c r="I1879" s="151" t="s">
        <v>2</v>
      </c>
      <c r="J1879" s="151" t="s">
        <v>2</v>
      </c>
      <c r="K1879" s="151" t="s">
        <v>2</v>
      </c>
      <c r="L1879" s="151" t="s">
        <v>2</v>
      </c>
      <c r="M1879" s="151" t="s">
        <v>2</v>
      </c>
    </row>
    <row r="1880" spans="1:13" s="112" customFormat="1">
      <c r="A1880" s="171"/>
      <c r="B1880" s="172"/>
      <c r="C1880" s="173"/>
      <c r="D1880" s="76"/>
      <c r="E1880" s="77"/>
      <c r="F1880" s="66"/>
      <c r="G1880" s="53"/>
      <c r="H1880" s="151" t="s">
        <v>2</v>
      </c>
      <c r="I1880" s="151" t="s">
        <v>2</v>
      </c>
      <c r="J1880" s="151" t="s">
        <v>2</v>
      </c>
      <c r="K1880" s="151" t="s">
        <v>2</v>
      </c>
      <c r="L1880" s="151" t="s">
        <v>2</v>
      </c>
      <c r="M1880" s="151" t="s">
        <v>2</v>
      </c>
    </row>
    <row r="1881" spans="1:13" s="112" customFormat="1">
      <c r="A1881" s="171"/>
      <c r="B1881" s="172"/>
      <c r="C1881" s="173"/>
      <c r="D1881" s="76"/>
      <c r="E1881" s="77"/>
      <c r="F1881" s="66"/>
      <c r="G1881" s="53"/>
      <c r="H1881" s="151" t="s">
        <v>2</v>
      </c>
      <c r="I1881" s="151" t="s">
        <v>2</v>
      </c>
      <c r="J1881" s="151" t="s">
        <v>2</v>
      </c>
      <c r="K1881" s="151" t="s">
        <v>2</v>
      </c>
      <c r="L1881" s="151" t="s">
        <v>2</v>
      </c>
      <c r="M1881" s="151" t="s">
        <v>2</v>
      </c>
    </row>
    <row r="1882" spans="1:13" s="112" customFormat="1">
      <c r="A1882" s="171"/>
      <c r="B1882" s="172"/>
      <c r="C1882" s="173"/>
      <c r="D1882" s="76"/>
      <c r="E1882" s="77"/>
      <c r="F1882" s="66"/>
      <c r="G1882" s="53"/>
      <c r="H1882" s="151" t="s">
        <v>2</v>
      </c>
      <c r="I1882" s="151" t="s">
        <v>2</v>
      </c>
      <c r="J1882" s="151" t="s">
        <v>2</v>
      </c>
      <c r="K1882" s="151" t="s">
        <v>2</v>
      </c>
      <c r="L1882" s="151" t="s">
        <v>2</v>
      </c>
      <c r="M1882" s="151" t="s">
        <v>2</v>
      </c>
    </row>
    <row r="1883" spans="1:13" s="112" customFormat="1">
      <c r="A1883" s="171"/>
      <c r="B1883" s="172"/>
      <c r="C1883" s="173"/>
      <c r="D1883" s="76"/>
      <c r="E1883" s="77"/>
      <c r="F1883" s="66"/>
      <c r="G1883" s="53"/>
      <c r="H1883" s="151" t="s">
        <v>2</v>
      </c>
      <c r="I1883" s="151" t="s">
        <v>2</v>
      </c>
      <c r="J1883" s="151" t="s">
        <v>2</v>
      </c>
      <c r="K1883" s="151" t="s">
        <v>2</v>
      </c>
      <c r="L1883" s="151" t="s">
        <v>2</v>
      </c>
      <c r="M1883" s="151" t="s">
        <v>2</v>
      </c>
    </row>
    <row r="1884" spans="1:13">
      <c r="H1884" s="151" t="s">
        <v>2</v>
      </c>
      <c r="I1884" s="151" t="s">
        <v>2</v>
      </c>
      <c r="J1884" s="151" t="s">
        <v>2</v>
      </c>
      <c r="K1884" s="151" t="s">
        <v>2</v>
      </c>
      <c r="L1884" s="151" t="s">
        <v>2</v>
      </c>
      <c r="M1884" s="151" t="s">
        <v>2</v>
      </c>
    </row>
    <row r="1885" spans="1:13">
      <c r="H1885" s="151" t="s">
        <v>2</v>
      </c>
      <c r="I1885" s="151" t="s">
        <v>2</v>
      </c>
      <c r="J1885" s="151" t="s">
        <v>2</v>
      </c>
      <c r="K1885" s="151" t="s">
        <v>2</v>
      </c>
      <c r="L1885" s="151" t="s">
        <v>2</v>
      </c>
      <c r="M1885" s="151" t="s">
        <v>2</v>
      </c>
    </row>
    <row r="1886" spans="1:13">
      <c r="H1886" s="151" t="s">
        <v>2</v>
      </c>
      <c r="I1886" s="151" t="s">
        <v>2</v>
      </c>
      <c r="J1886" s="151" t="s">
        <v>2</v>
      </c>
      <c r="K1886" s="151" t="s">
        <v>2</v>
      </c>
      <c r="L1886" s="151" t="s">
        <v>2</v>
      </c>
      <c r="M1886" s="151" t="s">
        <v>2</v>
      </c>
    </row>
    <row r="1887" spans="1:13">
      <c r="H1887" s="151" t="s">
        <v>2</v>
      </c>
      <c r="I1887" s="151" t="s">
        <v>2</v>
      </c>
      <c r="J1887" s="151" t="s">
        <v>2</v>
      </c>
      <c r="K1887" s="151" t="s">
        <v>2</v>
      </c>
      <c r="L1887" s="151" t="s">
        <v>2</v>
      </c>
      <c r="M1887" s="151" t="s">
        <v>2</v>
      </c>
    </row>
    <row r="1888" spans="1:13">
      <c r="H1888" s="151" t="s">
        <v>2</v>
      </c>
      <c r="I1888" s="151" t="s">
        <v>2</v>
      </c>
      <c r="J1888" s="151" t="s">
        <v>2</v>
      </c>
      <c r="K1888" s="151" t="s">
        <v>2</v>
      </c>
      <c r="L1888" s="151" t="s">
        <v>2</v>
      </c>
      <c r="M1888" s="151" t="s">
        <v>2</v>
      </c>
    </row>
    <row r="1889" spans="8:13">
      <c r="H1889" s="151" t="s">
        <v>2</v>
      </c>
      <c r="I1889" s="151" t="s">
        <v>2</v>
      </c>
      <c r="J1889" s="151" t="s">
        <v>2</v>
      </c>
      <c r="K1889" s="151" t="s">
        <v>2</v>
      </c>
      <c r="L1889" s="151" t="s">
        <v>2</v>
      </c>
      <c r="M1889" s="151" t="s">
        <v>2</v>
      </c>
    </row>
    <row r="1890" spans="8:13">
      <c r="H1890" s="151" t="s">
        <v>2</v>
      </c>
      <c r="I1890" s="151" t="s">
        <v>2</v>
      </c>
      <c r="J1890" s="151" t="s">
        <v>2</v>
      </c>
      <c r="K1890" s="151" t="s">
        <v>2</v>
      </c>
      <c r="L1890" s="151" t="s">
        <v>2</v>
      </c>
      <c r="M1890" s="151" t="s">
        <v>2</v>
      </c>
    </row>
    <row r="1891" spans="8:13">
      <c r="H1891" s="151" t="s">
        <v>2</v>
      </c>
      <c r="I1891" s="151" t="s">
        <v>2</v>
      </c>
      <c r="J1891" s="151" t="s">
        <v>2</v>
      </c>
      <c r="K1891" s="151" t="s">
        <v>2</v>
      </c>
      <c r="L1891" s="151" t="s">
        <v>2</v>
      </c>
      <c r="M1891" s="151" t="s">
        <v>2</v>
      </c>
    </row>
    <row r="1892" spans="8:13">
      <c r="H1892" s="151" t="s">
        <v>2</v>
      </c>
      <c r="I1892" s="151" t="s">
        <v>2</v>
      </c>
      <c r="J1892" s="151" t="s">
        <v>2</v>
      </c>
      <c r="K1892" s="151" t="s">
        <v>2</v>
      </c>
      <c r="L1892" s="151" t="s">
        <v>2</v>
      </c>
      <c r="M1892" s="151" t="s">
        <v>2</v>
      </c>
    </row>
    <row r="1893" spans="8:13">
      <c r="H1893" s="151" t="s">
        <v>2</v>
      </c>
      <c r="I1893" s="151" t="s">
        <v>2</v>
      </c>
      <c r="J1893" s="151" t="s">
        <v>2</v>
      </c>
      <c r="K1893" s="151" t="s">
        <v>2</v>
      </c>
      <c r="L1893" s="151" t="s">
        <v>2</v>
      </c>
      <c r="M1893" s="151" t="s">
        <v>2</v>
      </c>
    </row>
    <row r="1894" spans="8:13">
      <c r="H1894" s="151" t="s">
        <v>2</v>
      </c>
      <c r="I1894" s="151" t="s">
        <v>2</v>
      </c>
      <c r="J1894" s="151" t="s">
        <v>2</v>
      </c>
      <c r="K1894" s="151" t="s">
        <v>2</v>
      </c>
      <c r="L1894" s="151" t="s">
        <v>2</v>
      </c>
      <c r="M1894" s="151" t="s">
        <v>2</v>
      </c>
    </row>
    <row r="1895" spans="8:13">
      <c r="H1895" s="151" t="s">
        <v>2</v>
      </c>
      <c r="I1895" s="151" t="s">
        <v>2</v>
      </c>
      <c r="J1895" s="151" t="s">
        <v>2</v>
      </c>
      <c r="K1895" s="151" t="s">
        <v>2</v>
      </c>
      <c r="L1895" s="151" t="s">
        <v>2</v>
      </c>
      <c r="M1895" s="151" t="s">
        <v>2</v>
      </c>
    </row>
    <row r="1896" spans="8:13">
      <c r="H1896" s="151" t="s">
        <v>2</v>
      </c>
      <c r="I1896" s="151" t="s">
        <v>2</v>
      </c>
      <c r="J1896" s="151" t="s">
        <v>2</v>
      </c>
      <c r="K1896" s="151" t="s">
        <v>2</v>
      </c>
      <c r="L1896" s="151" t="s">
        <v>2</v>
      </c>
      <c r="M1896" s="151" t="s">
        <v>2</v>
      </c>
    </row>
    <row r="1897" spans="8:13">
      <c r="H1897" s="151" t="s">
        <v>2</v>
      </c>
      <c r="I1897" s="151" t="s">
        <v>2</v>
      </c>
      <c r="J1897" s="151" t="s">
        <v>2</v>
      </c>
      <c r="K1897" s="151" t="s">
        <v>2</v>
      </c>
      <c r="L1897" s="151" t="s">
        <v>2</v>
      </c>
      <c r="M1897" s="151" t="s">
        <v>2</v>
      </c>
    </row>
    <row r="1898" spans="8:13">
      <c r="H1898" s="151" t="s">
        <v>2</v>
      </c>
      <c r="I1898" s="151" t="s">
        <v>2</v>
      </c>
      <c r="J1898" s="151" t="s">
        <v>2</v>
      </c>
      <c r="K1898" s="151" t="s">
        <v>2</v>
      </c>
      <c r="L1898" s="151" t="s">
        <v>2</v>
      </c>
      <c r="M1898" s="151" t="s">
        <v>2</v>
      </c>
    </row>
    <row r="1899" spans="8:13">
      <c r="H1899" s="151" t="s">
        <v>2</v>
      </c>
      <c r="I1899" s="151" t="s">
        <v>2</v>
      </c>
      <c r="J1899" s="151" t="s">
        <v>2</v>
      </c>
      <c r="K1899" s="151" t="s">
        <v>2</v>
      </c>
      <c r="L1899" s="151" t="s">
        <v>2</v>
      </c>
      <c r="M1899" s="151" t="s">
        <v>2</v>
      </c>
    </row>
    <row r="1900" spans="8:13">
      <c r="H1900" s="151" t="s">
        <v>2</v>
      </c>
      <c r="I1900" s="151" t="s">
        <v>2</v>
      </c>
      <c r="J1900" s="151" t="s">
        <v>2</v>
      </c>
      <c r="K1900" s="151" t="s">
        <v>2</v>
      </c>
      <c r="L1900" s="151" t="s">
        <v>2</v>
      </c>
      <c r="M1900" s="151" t="s">
        <v>2</v>
      </c>
    </row>
    <row r="1901" spans="8:13">
      <c r="H1901" s="151" t="s">
        <v>2</v>
      </c>
      <c r="I1901" s="151" t="s">
        <v>2</v>
      </c>
      <c r="J1901" s="151" t="s">
        <v>2</v>
      </c>
      <c r="K1901" s="151" t="s">
        <v>2</v>
      </c>
      <c r="L1901" s="151" t="s">
        <v>2</v>
      </c>
      <c r="M1901" s="151" t="s">
        <v>2</v>
      </c>
    </row>
    <row r="1902" spans="8:13">
      <c r="H1902" s="151" t="s">
        <v>2</v>
      </c>
      <c r="I1902" s="151" t="s">
        <v>2</v>
      </c>
      <c r="J1902" s="151" t="s">
        <v>2</v>
      </c>
      <c r="K1902" s="151" t="s">
        <v>2</v>
      </c>
      <c r="L1902" s="151" t="s">
        <v>2</v>
      </c>
      <c r="M1902" s="151" t="s">
        <v>2</v>
      </c>
    </row>
    <row r="1903" spans="8:13">
      <c r="H1903" s="151" t="s">
        <v>2</v>
      </c>
      <c r="I1903" s="151" t="s">
        <v>2</v>
      </c>
      <c r="J1903" s="151" t="s">
        <v>2</v>
      </c>
      <c r="K1903" s="151" t="s">
        <v>2</v>
      </c>
      <c r="L1903" s="151" t="s">
        <v>2</v>
      </c>
      <c r="M1903" s="151" t="s">
        <v>2</v>
      </c>
    </row>
    <row r="1904" spans="8:13">
      <c r="H1904" s="151" t="s">
        <v>2</v>
      </c>
      <c r="I1904" s="151" t="s">
        <v>2</v>
      </c>
      <c r="J1904" s="151" t="s">
        <v>2</v>
      </c>
      <c r="K1904" s="151" t="s">
        <v>2</v>
      </c>
      <c r="L1904" s="151" t="s">
        <v>2</v>
      </c>
      <c r="M1904" s="151" t="s">
        <v>2</v>
      </c>
    </row>
    <row r="1905" spans="8:13">
      <c r="H1905" s="151" t="s">
        <v>2</v>
      </c>
      <c r="I1905" s="151" t="s">
        <v>2</v>
      </c>
      <c r="J1905" s="151" t="s">
        <v>2</v>
      </c>
      <c r="K1905" s="151" t="s">
        <v>2</v>
      </c>
      <c r="L1905" s="151" t="s">
        <v>2</v>
      </c>
      <c r="M1905" s="151" t="s">
        <v>2</v>
      </c>
    </row>
    <row r="1906" spans="8:13">
      <c r="H1906" s="151" t="s">
        <v>2</v>
      </c>
      <c r="I1906" s="151" t="s">
        <v>2</v>
      </c>
      <c r="J1906" s="151" t="s">
        <v>2</v>
      </c>
      <c r="K1906" s="151" t="s">
        <v>2</v>
      </c>
      <c r="L1906" s="151" t="s">
        <v>2</v>
      </c>
      <c r="M1906" s="151" t="s">
        <v>2</v>
      </c>
    </row>
    <row r="1907" spans="8:13">
      <c r="H1907" s="151" t="s">
        <v>2</v>
      </c>
      <c r="I1907" s="151" t="s">
        <v>2</v>
      </c>
      <c r="J1907" s="151" t="s">
        <v>2</v>
      </c>
      <c r="K1907" s="151" t="s">
        <v>2</v>
      </c>
      <c r="L1907" s="151" t="s">
        <v>2</v>
      </c>
      <c r="M1907" s="151" t="s">
        <v>2</v>
      </c>
    </row>
    <row r="1908" spans="8:13">
      <c r="H1908" s="151" t="s">
        <v>2</v>
      </c>
      <c r="I1908" s="151" t="s">
        <v>2</v>
      </c>
      <c r="J1908" s="151" t="s">
        <v>2</v>
      </c>
      <c r="K1908" s="151" t="s">
        <v>2</v>
      </c>
      <c r="L1908" s="151" t="s">
        <v>2</v>
      </c>
      <c r="M1908" s="151" t="s">
        <v>2</v>
      </c>
    </row>
    <row r="1909" spans="8:13">
      <c r="H1909" s="151" t="s">
        <v>2</v>
      </c>
      <c r="I1909" s="151" t="s">
        <v>2</v>
      </c>
      <c r="J1909" s="151" t="s">
        <v>2</v>
      </c>
      <c r="K1909" s="151" t="s">
        <v>2</v>
      </c>
      <c r="L1909" s="151" t="s">
        <v>2</v>
      </c>
      <c r="M1909" s="151" t="s">
        <v>2</v>
      </c>
    </row>
    <row r="1910" spans="8:13">
      <c r="H1910" s="151" t="s">
        <v>2</v>
      </c>
      <c r="I1910" s="151" t="s">
        <v>2</v>
      </c>
      <c r="J1910" s="151" t="s">
        <v>2</v>
      </c>
      <c r="K1910" s="151" t="s">
        <v>2</v>
      </c>
      <c r="L1910" s="151" t="s">
        <v>2</v>
      </c>
      <c r="M1910" s="151" t="s">
        <v>2</v>
      </c>
    </row>
    <row r="1911" spans="8:13">
      <c r="H1911" s="151" t="s">
        <v>2</v>
      </c>
      <c r="I1911" s="151" t="s">
        <v>2</v>
      </c>
      <c r="J1911" s="151" t="s">
        <v>2</v>
      </c>
      <c r="K1911" s="151" t="s">
        <v>2</v>
      </c>
      <c r="L1911" s="151" t="s">
        <v>2</v>
      </c>
      <c r="M1911" s="151" t="s">
        <v>2</v>
      </c>
    </row>
    <row r="1912" spans="8:13">
      <c r="H1912" s="151" t="s">
        <v>2</v>
      </c>
      <c r="I1912" s="151" t="s">
        <v>2</v>
      </c>
      <c r="J1912" s="151" t="s">
        <v>2</v>
      </c>
      <c r="K1912" s="151" t="s">
        <v>2</v>
      </c>
      <c r="L1912" s="151" t="s">
        <v>2</v>
      </c>
      <c r="M1912" s="151" t="s">
        <v>2</v>
      </c>
    </row>
    <row r="1913" spans="8:13">
      <c r="H1913" s="151" t="s">
        <v>2</v>
      </c>
      <c r="I1913" s="151" t="s">
        <v>2</v>
      </c>
      <c r="J1913" s="151" t="s">
        <v>2</v>
      </c>
      <c r="K1913" s="151" t="s">
        <v>2</v>
      </c>
      <c r="L1913" s="151" t="s">
        <v>2</v>
      </c>
      <c r="M1913" s="151" t="s">
        <v>2</v>
      </c>
    </row>
    <row r="1914" spans="8:13">
      <c r="H1914" s="151" t="s">
        <v>2</v>
      </c>
      <c r="I1914" s="151" t="s">
        <v>2</v>
      </c>
      <c r="J1914" s="151" t="s">
        <v>2</v>
      </c>
      <c r="K1914" s="151" t="s">
        <v>2</v>
      </c>
      <c r="L1914" s="151" t="s">
        <v>2</v>
      </c>
      <c r="M1914" s="151" t="s">
        <v>2</v>
      </c>
    </row>
    <row r="1915" spans="8:13">
      <c r="H1915" s="151" t="s">
        <v>2</v>
      </c>
      <c r="I1915" s="151" t="s">
        <v>2</v>
      </c>
      <c r="J1915" s="151" t="s">
        <v>2</v>
      </c>
      <c r="K1915" s="151" t="s">
        <v>2</v>
      </c>
      <c r="L1915" s="151" t="s">
        <v>2</v>
      </c>
      <c r="M1915" s="151" t="s">
        <v>2</v>
      </c>
    </row>
    <row r="1916" spans="8:13">
      <c r="H1916" s="151" t="s">
        <v>2</v>
      </c>
      <c r="I1916" s="151" t="s">
        <v>2</v>
      </c>
      <c r="J1916" s="151" t="s">
        <v>2</v>
      </c>
      <c r="K1916" s="151" t="s">
        <v>2</v>
      </c>
      <c r="L1916" s="151" t="s">
        <v>2</v>
      </c>
      <c r="M1916" s="151" t="s">
        <v>2</v>
      </c>
    </row>
    <row r="1917" spans="8:13">
      <c r="H1917" s="151" t="s">
        <v>2</v>
      </c>
      <c r="I1917" s="151" t="s">
        <v>2</v>
      </c>
      <c r="J1917" s="151" t="s">
        <v>2</v>
      </c>
      <c r="K1917" s="151" t="s">
        <v>2</v>
      </c>
      <c r="L1917" s="151" t="s">
        <v>2</v>
      </c>
      <c r="M1917" s="151" t="s">
        <v>2</v>
      </c>
    </row>
    <row r="1918" spans="8:13">
      <c r="H1918" s="151" t="s">
        <v>2</v>
      </c>
      <c r="I1918" s="151" t="s">
        <v>2</v>
      </c>
      <c r="J1918" s="151" t="s">
        <v>2</v>
      </c>
      <c r="K1918" s="151" t="s">
        <v>2</v>
      </c>
      <c r="L1918" s="151" t="s">
        <v>2</v>
      </c>
      <c r="M1918" s="151" t="s">
        <v>2</v>
      </c>
    </row>
    <row r="1919" spans="8:13">
      <c r="H1919" s="151" t="s">
        <v>2</v>
      </c>
      <c r="I1919" s="151" t="s">
        <v>2</v>
      </c>
      <c r="J1919" s="151" t="s">
        <v>2</v>
      </c>
      <c r="K1919" s="151" t="s">
        <v>2</v>
      </c>
      <c r="L1919" s="151" t="s">
        <v>2</v>
      </c>
      <c r="M1919" s="151" t="s">
        <v>2</v>
      </c>
    </row>
    <row r="1920" spans="8:13">
      <c r="H1920" s="151" t="s">
        <v>2</v>
      </c>
      <c r="I1920" s="151" t="s">
        <v>2</v>
      </c>
      <c r="J1920" s="151" t="s">
        <v>2</v>
      </c>
      <c r="K1920" s="151" t="s">
        <v>2</v>
      </c>
      <c r="L1920" s="151" t="s">
        <v>2</v>
      </c>
      <c r="M1920" s="151" t="s">
        <v>2</v>
      </c>
    </row>
    <row r="1921" spans="1:13">
      <c r="H1921" s="151" t="s">
        <v>2</v>
      </c>
      <c r="I1921" s="151" t="s">
        <v>2</v>
      </c>
      <c r="J1921" s="151" t="s">
        <v>2</v>
      </c>
      <c r="K1921" s="151" t="s">
        <v>2</v>
      </c>
      <c r="L1921" s="151" t="s">
        <v>2</v>
      </c>
      <c r="M1921" s="151" t="s">
        <v>2</v>
      </c>
    </row>
    <row r="1922" spans="1:13">
      <c r="H1922" s="151" t="s">
        <v>2</v>
      </c>
      <c r="I1922" s="151" t="s">
        <v>2</v>
      </c>
      <c r="J1922" s="151" t="s">
        <v>2</v>
      </c>
      <c r="K1922" s="151" t="s">
        <v>2</v>
      </c>
      <c r="L1922" s="151" t="s">
        <v>2</v>
      </c>
      <c r="M1922" s="151" t="s">
        <v>2</v>
      </c>
    </row>
    <row r="1923" spans="1:13">
      <c r="H1923" s="151" t="s">
        <v>2</v>
      </c>
      <c r="I1923" s="151" t="s">
        <v>2</v>
      </c>
      <c r="J1923" s="151" t="s">
        <v>2</v>
      </c>
      <c r="K1923" s="151" t="s">
        <v>2</v>
      </c>
      <c r="L1923" s="151" t="s">
        <v>2</v>
      </c>
      <c r="M1923" s="151" t="s">
        <v>2</v>
      </c>
    </row>
    <row r="1924" spans="1:13">
      <c r="H1924" s="151" t="s">
        <v>2</v>
      </c>
      <c r="I1924" s="151" t="s">
        <v>2</v>
      </c>
      <c r="J1924" s="151" t="s">
        <v>2</v>
      </c>
      <c r="K1924" s="151" t="s">
        <v>2</v>
      </c>
      <c r="L1924" s="151" t="s">
        <v>2</v>
      </c>
      <c r="M1924" s="151" t="s">
        <v>2</v>
      </c>
    </row>
    <row r="1925" spans="1:13">
      <c r="H1925" s="151" t="s">
        <v>2</v>
      </c>
      <c r="I1925" s="151" t="s">
        <v>2</v>
      </c>
      <c r="J1925" s="151" t="s">
        <v>2</v>
      </c>
      <c r="K1925" s="151" t="s">
        <v>2</v>
      </c>
      <c r="L1925" s="151" t="s">
        <v>2</v>
      </c>
      <c r="M1925" s="151" t="s">
        <v>2</v>
      </c>
    </row>
    <row r="1926" spans="1:13">
      <c r="H1926" s="151" t="s">
        <v>2</v>
      </c>
      <c r="I1926" s="151" t="s">
        <v>2</v>
      </c>
      <c r="J1926" s="151" t="s">
        <v>2</v>
      </c>
      <c r="K1926" s="151" t="s">
        <v>2</v>
      </c>
      <c r="L1926" s="151" t="s">
        <v>2</v>
      </c>
      <c r="M1926" s="151" t="s">
        <v>2</v>
      </c>
    </row>
    <row r="1927" spans="1:13">
      <c r="H1927" s="151" t="s">
        <v>2</v>
      </c>
      <c r="I1927" s="151" t="s">
        <v>2</v>
      </c>
      <c r="J1927" s="151" t="s">
        <v>2</v>
      </c>
      <c r="K1927" s="151" t="s">
        <v>2</v>
      </c>
      <c r="L1927" s="151" t="s">
        <v>2</v>
      </c>
      <c r="M1927" s="151" t="s">
        <v>2</v>
      </c>
    </row>
    <row r="1928" spans="1:13">
      <c r="H1928" s="151" t="s">
        <v>2</v>
      </c>
      <c r="I1928" s="151" t="s">
        <v>2</v>
      </c>
      <c r="J1928" s="151" t="s">
        <v>2</v>
      </c>
      <c r="K1928" s="151" t="s">
        <v>2</v>
      </c>
      <c r="L1928" s="151" t="s">
        <v>2</v>
      </c>
      <c r="M1928" s="151" t="s">
        <v>2</v>
      </c>
    </row>
    <row r="1929" spans="1:13" s="112" customFormat="1">
      <c r="A1929" s="171"/>
      <c r="B1929" s="172"/>
      <c r="C1929" s="173"/>
      <c r="D1929" s="76"/>
      <c r="E1929" s="77"/>
      <c r="F1929" s="66"/>
      <c r="G1929" s="53"/>
      <c r="H1929" s="151" t="s">
        <v>2</v>
      </c>
      <c r="I1929" s="151" t="s">
        <v>2</v>
      </c>
      <c r="J1929" s="151" t="s">
        <v>2</v>
      </c>
      <c r="K1929" s="151" t="s">
        <v>2</v>
      </c>
      <c r="L1929" s="151" t="s">
        <v>2</v>
      </c>
      <c r="M1929" s="151" t="s">
        <v>2</v>
      </c>
    </row>
    <row r="1930" spans="1:13" s="112" customFormat="1">
      <c r="A1930" s="171"/>
      <c r="B1930" s="172"/>
      <c r="C1930" s="173"/>
      <c r="D1930" s="76"/>
      <c r="E1930" s="77"/>
      <c r="F1930" s="66"/>
      <c r="G1930" s="53"/>
      <c r="H1930" s="151" t="s">
        <v>2</v>
      </c>
      <c r="I1930" s="151" t="s">
        <v>2</v>
      </c>
      <c r="J1930" s="151" t="s">
        <v>2</v>
      </c>
      <c r="K1930" s="151" t="s">
        <v>2</v>
      </c>
      <c r="L1930" s="151" t="s">
        <v>2</v>
      </c>
      <c r="M1930" s="151" t="s">
        <v>2</v>
      </c>
    </row>
    <row r="1931" spans="1:13" s="112" customFormat="1">
      <c r="A1931" s="171"/>
      <c r="B1931" s="172"/>
      <c r="C1931" s="173"/>
      <c r="D1931" s="76"/>
      <c r="E1931" s="77"/>
      <c r="F1931" s="66"/>
      <c r="G1931" s="53"/>
      <c r="H1931" s="151" t="s">
        <v>2</v>
      </c>
      <c r="I1931" s="151" t="s">
        <v>2</v>
      </c>
      <c r="J1931" s="151" t="s">
        <v>2</v>
      </c>
      <c r="K1931" s="151" t="s">
        <v>2</v>
      </c>
      <c r="L1931" s="151" t="s">
        <v>2</v>
      </c>
      <c r="M1931" s="151" t="s">
        <v>2</v>
      </c>
    </row>
    <row r="1932" spans="1:13" s="112" customFormat="1">
      <c r="A1932" s="171"/>
      <c r="B1932" s="172"/>
      <c r="C1932" s="173"/>
      <c r="D1932" s="76"/>
      <c r="E1932" s="77"/>
      <c r="F1932" s="66"/>
      <c r="G1932" s="53"/>
      <c r="H1932" s="151" t="s">
        <v>2</v>
      </c>
      <c r="I1932" s="151" t="s">
        <v>2</v>
      </c>
      <c r="J1932" s="151" t="s">
        <v>2</v>
      </c>
      <c r="K1932" s="151" t="s">
        <v>2</v>
      </c>
      <c r="L1932" s="151" t="s">
        <v>2</v>
      </c>
      <c r="M1932" s="151" t="s">
        <v>2</v>
      </c>
    </row>
    <row r="1933" spans="1:13" s="112" customFormat="1">
      <c r="A1933" s="171"/>
      <c r="B1933" s="172"/>
      <c r="C1933" s="173"/>
      <c r="D1933" s="76"/>
      <c r="E1933" s="77"/>
      <c r="F1933" s="66"/>
      <c r="G1933" s="53"/>
      <c r="H1933" s="151" t="s">
        <v>2</v>
      </c>
      <c r="I1933" s="151" t="s">
        <v>2</v>
      </c>
      <c r="J1933" s="151" t="s">
        <v>2</v>
      </c>
      <c r="K1933" s="151" t="s">
        <v>2</v>
      </c>
      <c r="L1933" s="151" t="s">
        <v>2</v>
      </c>
      <c r="M1933" s="151" t="s">
        <v>2</v>
      </c>
    </row>
    <row r="1934" spans="1:13" s="112" customFormat="1">
      <c r="A1934" s="171"/>
      <c r="B1934" s="172"/>
      <c r="C1934" s="173"/>
      <c r="D1934" s="76"/>
      <c r="E1934" s="77"/>
      <c r="F1934" s="66"/>
      <c r="G1934" s="53"/>
      <c r="H1934" s="151" t="s">
        <v>2</v>
      </c>
      <c r="I1934" s="151" t="s">
        <v>2</v>
      </c>
      <c r="J1934" s="151" t="s">
        <v>2</v>
      </c>
      <c r="K1934" s="151" t="s">
        <v>2</v>
      </c>
      <c r="L1934" s="151" t="s">
        <v>2</v>
      </c>
      <c r="M1934" s="151" t="s">
        <v>2</v>
      </c>
    </row>
    <row r="1935" spans="1:13">
      <c r="H1935" s="151" t="s">
        <v>2</v>
      </c>
      <c r="I1935" s="151" t="s">
        <v>2</v>
      </c>
      <c r="J1935" s="151" t="s">
        <v>2</v>
      </c>
      <c r="K1935" s="151" t="s">
        <v>2</v>
      </c>
      <c r="L1935" s="151" t="s">
        <v>2</v>
      </c>
      <c r="M1935" s="151" t="s">
        <v>2</v>
      </c>
    </row>
    <row r="1936" spans="1:13">
      <c r="H1936" s="151" t="s">
        <v>2</v>
      </c>
      <c r="I1936" s="151" t="s">
        <v>2</v>
      </c>
      <c r="J1936" s="151" t="s">
        <v>2</v>
      </c>
      <c r="K1936" s="151" t="s">
        <v>2</v>
      </c>
      <c r="L1936" s="151" t="s">
        <v>2</v>
      </c>
      <c r="M1936" s="151" t="s">
        <v>2</v>
      </c>
    </row>
    <row r="1937" spans="8:13">
      <c r="H1937" s="151" t="s">
        <v>2</v>
      </c>
      <c r="I1937" s="151" t="s">
        <v>2</v>
      </c>
      <c r="J1937" s="151" t="s">
        <v>2</v>
      </c>
      <c r="K1937" s="151" t="s">
        <v>2</v>
      </c>
      <c r="L1937" s="151" t="s">
        <v>2</v>
      </c>
      <c r="M1937" s="151" t="s">
        <v>2</v>
      </c>
    </row>
    <row r="1938" spans="8:13">
      <c r="H1938" s="151" t="s">
        <v>2</v>
      </c>
      <c r="I1938" s="151" t="s">
        <v>2</v>
      </c>
      <c r="J1938" s="151" t="s">
        <v>2</v>
      </c>
      <c r="K1938" s="151" t="s">
        <v>2</v>
      </c>
      <c r="L1938" s="151" t="s">
        <v>2</v>
      </c>
      <c r="M1938" s="151" t="s">
        <v>2</v>
      </c>
    </row>
    <row r="1939" spans="8:13">
      <c r="H1939" s="151" t="s">
        <v>2</v>
      </c>
      <c r="I1939" s="151" t="s">
        <v>2</v>
      </c>
      <c r="J1939" s="151" t="s">
        <v>2</v>
      </c>
      <c r="K1939" s="151" t="s">
        <v>2</v>
      </c>
      <c r="L1939" s="151" t="s">
        <v>2</v>
      </c>
      <c r="M1939" s="151" t="s">
        <v>2</v>
      </c>
    </row>
    <row r="1940" spans="8:13">
      <c r="H1940" s="151" t="s">
        <v>2</v>
      </c>
      <c r="I1940" s="151" t="s">
        <v>2</v>
      </c>
      <c r="J1940" s="151" t="s">
        <v>2</v>
      </c>
      <c r="K1940" s="151" t="s">
        <v>2</v>
      </c>
      <c r="L1940" s="151" t="s">
        <v>2</v>
      </c>
      <c r="M1940" s="151" t="s">
        <v>2</v>
      </c>
    </row>
    <row r="1941" spans="8:13">
      <c r="H1941" s="151" t="s">
        <v>2</v>
      </c>
      <c r="I1941" s="151" t="s">
        <v>2</v>
      </c>
      <c r="J1941" s="151" t="s">
        <v>2</v>
      </c>
      <c r="K1941" s="151" t="s">
        <v>2</v>
      </c>
      <c r="L1941" s="151" t="s">
        <v>2</v>
      </c>
      <c r="M1941" s="151" t="s">
        <v>2</v>
      </c>
    </row>
    <row r="1942" spans="8:13">
      <c r="H1942" s="151" t="s">
        <v>2</v>
      </c>
      <c r="I1942" s="151" t="s">
        <v>2</v>
      </c>
      <c r="J1942" s="151" t="s">
        <v>2</v>
      </c>
      <c r="K1942" s="151" t="s">
        <v>2</v>
      </c>
      <c r="L1942" s="151" t="s">
        <v>2</v>
      </c>
      <c r="M1942" s="151" t="s">
        <v>2</v>
      </c>
    </row>
    <row r="1943" spans="8:13">
      <c r="H1943" s="151" t="s">
        <v>2</v>
      </c>
      <c r="I1943" s="151" t="s">
        <v>2</v>
      </c>
      <c r="J1943" s="151" t="s">
        <v>2</v>
      </c>
      <c r="K1943" s="151" t="s">
        <v>2</v>
      </c>
      <c r="L1943" s="151" t="s">
        <v>2</v>
      </c>
      <c r="M1943" s="151" t="s">
        <v>2</v>
      </c>
    </row>
    <row r="1944" spans="8:13">
      <c r="H1944" s="151" t="s">
        <v>2</v>
      </c>
      <c r="I1944" s="151" t="s">
        <v>2</v>
      </c>
      <c r="J1944" s="151" t="s">
        <v>2</v>
      </c>
      <c r="K1944" s="151" t="s">
        <v>2</v>
      </c>
      <c r="L1944" s="151" t="s">
        <v>2</v>
      </c>
      <c r="M1944" s="151" t="s">
        <v>2</v>
      </c>
    </row>
    <row r="1945" spans="8:13">
      <c r="H1945" s="151" t="s">
        <v>2</v>
      </c>
      <c r="I1945" s="151" t="s">
        <v>2</v>
      </c>
      <c r="J1945" s="151" t="s">
        <v>2</v>
      </c>
      <c r="K1945" s="151" t="s">
        <v>2</v>
      </c>
      <c r="L1945" s="151" t="s">
        <v>2</v>
      </c>
      <c r="M1945" s="151" t="s">
        <v>2</v>
      </c>
    </row>
    <row r="1946" spans="8:13">
      <c r="H1946" s="151" t="s">
        <v>2</v>
      </c>
      <c r="I1946" s="151" t="s">
        <v>2</v>
      </c>
      <c r="J1946" s="151" t="s">
        <v>2</v>
      </c>
      <c r="K1946" s="151" t="s">
        <v>2</v>
      </c>
      <c r="L1946" s="151" t="s">
        <v>2</v>
      </c>
      <c r="M1946" s="151" t="s">
        <v>2</v>
      </c>
    </row>
    <row r="1947" spans="8:13">
      <c r="H1947" s="151" t="s">
        <v>2</v>
      </c>
      <c r="I1947" s="151" t="s">
        <v>2</v>
      </c>
      <c r="J1947" s="151" t="s">
        <v>2</v>
      </c>
      <c r="K1947" s="151" t="s">
        <v>2</v>
      </c>
      <c r="L1947" s="151" t="s">
        <v>2</v>
      </c>
      <c r="M1947" s="151" t="s">
        <v>2</v>
      </c>
    </row>
    <row r="1948" spans="8:13">
      <c r="H1948" s="151" t="s">
        <v>2</v>
      </c>
      <c r="I1948" s="151" t="s">
        <v>2</v>
      </c>
      <c r="J1948" s="151" t="s">
        <v>2</v>
      </c>
      <c r="K1948" s="151" t="s">
        <v>2</v>
      </c>
      <c r="L1948" s="151" t="s">
        <v>2</v>
      </c>
      <c r="M1948" s="151" t="s">
        <v>2</v>
      </c>
    </row>
    <row r="1949" spans="8:13">
      <c r="H1949" s="151" t="s">
        <v>2</v>
      </c>
      <c r="I1949" s="151" t="s">
        <v>2</v>
      </c>
      <c r="J1949" s="151" t="s">
        <v>2</v>
      </c>
      <c r="K1949" s="151" t="s">
        <v>2</v>
      </c>
      <c r="L1949" s="151" t="s">
        <v>2</v>
      </c>
      <c r="M1949" s="151" t="s">
        <v>2</v>
      </c>
    </row>
    <row r="1950" spans="8:13">
      <c r="H1950" s="151" t="s">
        <v>2</v>
      </c>
      <c r="I1950" s="151" t="s">
        <v>2</v>
      </c>
      <c r="J1950" s="151" t="s">
        <v>2</v>
      </c>
      <c r="K1950" s="151" t="s">
        <v>2</v>
      </c>
      <c r="L1950" s="151" t="s">
        <v>2</v>
      </c>
      <c r="M1950" s="151" t="s">
        <v>2</v>
      </c>
    </row>
    <row r="1951" spans="8:13">
      <c r="H1951" s="151" t="s">
        <v>2</v>
      </c>
      <c r="I1951" s="151" t="s">
        <v>2</v>
      </c>
      <c r="J1951" s="151" t="s">
        <v>2</v>
      </c>
      <c r="K1951" s="151" t="s">
        <v>2</v>
      </c>
      <c r="L1951" s="151" t="s">
        <v>2</v>
      </c>
      <c r="M1951" s="151" t="s">
        <v>2</v>
      </c>
    </row>
    <row r="1952" spans="8:13">
      <c r="H1952" s="151" t="s">
        <v>2</v>
      </c>
      <c r="I1952" s="151" t="s">
        <v>2</v>
      </c>
      <c r="J1952" s="151" t="s">
        <v>2</v>
      </c>
      <c r="K1952" s="151" t="s">
        <v>2</v>
      </c>
      <c r="L1952" s="151" t="s">
        <v>2</v>
      </c>
      <c r="M1952" s="151" t="s">
        <v>2</v>
      </c>
    </row>
    <row r="1953" spans="8:13">
      <c r="H1953" s="151" t="s">
        <v>2</v>
      </c>
      <c r="I1953" s="151" t="s">
        <v>2</v>
      </c>
      <c r="J1953" s="151" t="s">
        <v>2</v>
      </c>
      <c r="K1953" s="151" t="s">
        <v>2</v>
      </c>
      <c r="L1953" s="151" t="s">
        <v>2</v>
      </c>
      <c r="M1953" s="151" t="s">
        <v>2</v>
      </c>
    </row>
    <row r="1954" spans="8:13">
      <c r="H1954" s="151" t="s">
        <v>2</v>
      </c>
      <c r="I1954" s="151" t="s">
        <v>2</v>
      </c>
      <c r="J1954" s="151" t="s">
        <v>2</v>
      </c>
      <c r="K1954" s="151" t="s">
        <v>2</v>
      </c>
      <c r="L1954" s="151" t="s">
        <v>2</v>
      </c>
      <c r="M1954" s="151" t="s">
        <v>2</v>
      </c>
    </row>
    <row r="1955" spans="8:13">
      <c r="H1955" s="151" t="s">
        <v>2</v>
      </c>
      <c r="I1955" s="151" t="s">
        <v>2</v>
      </c>
      <c r="J1955" s="151" t="s">
        <v>2</v>
      </c>
      <c r="K1955" s="151" t="s">
        <v>2</v>
      </c>
      <c r="L1955" s="151" t="s">
        <v>2</v>
      </c>
      <c r="M1955" s="151" t="s">
        <v>2</v>
      </c>
    </row>
    <row r="1956" spans="8:13">
      <c r="H1956" s="151" t="s">
        <v>2</v>
      </c>
      <c r="I1956" s="151" t="s">
        <v>2</v>
      </c>
      <c r="J1956" s="151" t="s">
        <v>2</v>
      </c>
      <c r="K1956" s="151" t="s">
        <v>2</v>
      </c>
      <c r="L1956" s="151" t="s">
        <v>2</v>
      </c>
      <c r="M1956" s="151" t="s">
        <v>2</v>
      </c>
    </row>
    <row r="1957" spans="8:13">
      <c r="H1957" s="151" t="s">
        <v>2</v>
      </c>
      <c r="I1957" s="151" t="s">
        <v>2</v>
      </c>
      <c r="J1957" s="151" t="s">
        <v>2</v>
      </c>
      <c r="K1957" s="151" t="s">
        <v>2</v>
      </c>
      <c r="L1957" s="151" t="s">
        <v>2</v>
      </c>
      <c r="M1957" s="151" t="s">
        <v>2</v>
      </c>
    </row>
    <row r="1958" spans="8:13">
      <c r="H1958" s="151" t="s">
        <v>2</v>
      </c>
      <c r="I1958" s="151" t="s">
        <v>2</v>
      </c>
      <c r="J1958" s="151" t="s">
        <v>2</v>
      </c>
      <c r="K1958" s="151" t="s">
        <v>2</v>
      </c>
      <c r="L1958" s="151" t="s">
        <v>2</v>
      </c>
      <c r="M1958" s="151" t="s">
        <v>2</v>
      </c>
    </row>
    <row r="1959" spans="8:13">
      <c r="H1959" s="151" t="s">
        <v>2</v>
      </c>
      <c r="I1959" s="151" t="s">
        <v>2</v>
      </c>
      <c r="J1959" s="151" t="s">
        <v>2</v>
      </c>
      <c r="K1959" s="151" t="s">
        <v>2</v>
      </c>
      <c r="L1959" s="151" t="s">
        <v>2</v>
      </c>
      <c r="M1959" s="151" t="s">
        <v>2</v>
      </c>
    </row>
    <row r="1960" spans="8:13">
      <c r="H1960" s="151" t="s">
        <v>2</v>
      </c>
      <c r="I1960" s="151" t="s">
        <v>2</v>
      </c>
      <c r="J1960" s="151" t="s">
        <v>2</v>
      </c>
      <c r="K1960" s="151" t="s">
        <v>2</v>
      </c>
      <c r="L1960" s="151" t="s">
        <v>2</v>
      </c>
      <c r="M1960" s="151" t="s">
        <v>2</v>
      </c>
    </row>
    <row r="1961" spans="8:13">
      <c r="H1961" s="151" t="s">
        <v>2</v>
      </c>
      <c r="I1961" s="151" t="s">
        <v>2</v>
      </c>
      <c r="J1961" s="151" t="s">
        <v>2</v>
      </c>
      <c r="K1961" s="151" t="s">
        <v>2</v>
      </c>
      <c r="L1961" s="151" t="s">
        <v>2</v>
      </c>
      <c r="M1961" s="151" t="s">
        <v>2</v>
      </c>
    </row>
    <row r="1962" spans="8:13">
      <c r="H1962" s="151" t="s">
        <v>2</v>
      </c>
      <c r="I1962" s="151" t="s">
        <v>2</v>
      </c>
      <c r="J1962" s="151" t="s">
        <v>2</v>
      </c>
      <c r="K1962" s="151" t="s">
        <v>2</v>
      </c>
      <c r="L1962" s="151" t="s">
        <v>2</v>
      </c>
      <c r="M1962" s="151" t="s">
        <v>2</v>
      </c>
    </row>
    <row r="1963" spans="8:13">
      <c r="H1963" s="151" t="s">
        <v>2</v>
      </c>
      <c r="I1963" s="151" t="s">
        <v>2</v>
      </c>
      <c r="J1963" s="151" t="s">
        <v>2</v>
      </c>
      <c r="K1963" s="151" t="s">
        <v>2</v>
      </c>
      <c r="L1963" s="151" t="s">
        <v>2</v>
      </c>
      <c r="M1963" s="151" t="s">
        <v>2</v>
      </c>
    </row>
    <row r="1964" spans="8:13">
      <c r="H1964" s="151" t="s">
        <v>2</v>
      </c>
      <c r="I1964" s="151" t="s">
        <v>2</v>
      </c>
      <c r="J1964" s="151" t="s">
        <v>2</v>
      </c>
      <c r="K1964" s="151" t="s">
        <v>2</v>
      </c>
      <c r="L1964" s="151" t="s">
        <v>2</v>
      </c>
      <c r="M1964" s="151" t="s">
        <v>2</v>
      </c>
    </row>
    <row r="1965" spans="8:13">
      <c r="H1965" s="151" t="s">
        <v>2</v>
      </c>
      <c r="I1965" s="151" t="s">
        <v>2</v>
      </c>
      <c r="J1965" s="151" t="s">
        <v>2</v>
      </c>
      <c r="K1965" s="151" t="s">
        <v>2</v>
      </c>
      <c r="L1965" s="151" t="s">
        <v>2</v>
      </c>
      <c r="M1965" s="151" t="s">
        <v>2</v>
      </c>
    </row>
    <row r="1966" spans="8:13">
      <c r="H1966" s="151" t="s">
        <v>2</v>
      </c>
      <c r="I1966" s="151" t="s">
        <v>2</v>
      </c>
      <c r="J1966" s="151" t="s">
        <v>2</v>
      </c>
      <c r="K1966" s="151" t="s">
        <v>2</v>
      </c>
      <c r="L1966" s="151" t="s">
        <v>2</v>
      </c>
      <c r="M1966" s="151" t="s">
        <v>2</v>
      </c>
    </row>
    <row r="1967" spans="8:13">
      <c r="H1967" s="151" t="s">
        <v>2</v>
      </c>
      <c r="I1967" s="151" t="s">
        <v>2</v>
      </c>
      <c r="J1967" s="151" t="s">
        <v>2</v>
      </c>
      <c r="K1967" s="151" t="s">
        <v>2</v>
      </c>
      <c r="L1967" s="151" t="s">
        <v>2</v>
      </c>
      <c r="M1967" s="151" t="s">
        <v>2</v>
      </c>
    </row>
    <row r="1968" spans="8:13">
      <c r="H1968" s="151" t="s">
        <v>2</v>
      </c>
      <c r="I1968" s="151" t="s">
        <v>2</v>
      </c>
      <c r="J1968" s="151" t="s">
        <v>2</v>
      </c>
      <c r="K1968" s="151" t="s">
        <v>2</v>
      </c>
      <c r="L1968" s="151" t="s">
        <v>2</v>
      </c>
      <c r="M1968" s="151" t="s">
        <v>2</v>
      </c>
    </row>
    <row r="1969" spans="1:13">
      <c r="H1969" s="151" t="s">
        <v>2</v>
      </c>
      <c r="I1969" s="151" t="s">
        <v>2</v>
      </c>
      <c r="J1969" s="151" t="s">
        <v>2</v>
      </c>
      <c r="K1969" s="151" t="s">
        <v>2</v>
      </c>
      <c r="L1969" s="151" t="s">
        <v>2</v>
      </c>
      <c r="M1969" s="151" t="s">
        <v>2</v>
      </c>
    </row>
    <row r="1970" spans="1:13">
      <c r="H1970" s="151" t="s">
        <v>2</v>
      </c>
      <c r="I1970" s="151" t="s">
        <v>2</v>
      </c>
      <c r="J1970" s="151" t="s">
        <v>2</v>
      </c>
      <c r="K1970" s="151" t="s">
        <v>2</v>
      </c>
      <c r="L1970" s="151" t="s">
        <v>2</v>
      </c>
      <c r="M1970" s="151" t="s">
        <v>2</v>
      </c>
    </row>
    <row r="1971" spans="1:13">
      <c r="H1971" s="151" t="s">
        <v>2</v>
      </c>
      <c r="I1971" s="151" t="s">
        <v>2</v>
      </c>
      <c r="J1971" s="151" t="s">
        <v>2</v>
      </c>
      <c r="K1971" s="151" t="s">
        <v>2</v>
      </c>
      <c r="L1971" s="151" t="s">
        <v>2</v>
      </c>
      <c r="M1971" s="151" t="s">
        <v>2</v>
      </c>
    </row>
    <row r="1972" spans="1:13">
      <c r="H1972" s="151" t="s">
        <v>2</v>
      </c>
      <c r="I1972" s="151" t="s">
        <v>2</v>
      </c>
      <c r="J1972" s="151" t="s">
        <v>2</v>
      </c>
      <c r="K1972" s="151" t="s">
        <v>2</v>
      </c>
      <c r="L1972" s="151" t="s">
        <v>2</v>
      </c>
      <c r="M1972" s="151" t="s">
        <v>2</v>
      </c>
    </row>
    <row r="1973" spans="1:13">
      <c r="H1973" s="151" t="s">
        <v>2</v>
      </c>
      <c r="I1973" s="151" t="s">
        <v>2</v>
      </c>
      <c r="J1973" s="151" t="s">
        <v>2</v>
      </c>
      <c r="K1973" s="151" t="s">
        <v>2</v>
      </c>
      <c r="L1973" s="151" t="s">
        <v>2</v>
      </c>
      <c r="M1973" s="151" t="s">
        <v>2</v>
      </c>
    </row>
    <row r="1974" spans="1:13">
      <c r="H1974" s="151" t="s">
        <v>2</v>
      </c>
      <c r="I1974" s="151" t="s">
        <v>2</v>
      </c>
      <c r="J1974" s="151" t="s">
        <v>2</v>
      </c>
      <c r="K1974" s="151" t="s">
        <v>2</v>
      </c>
      <c r="L1974" s="151" t="s">
        <v>2</v>
      </c>
      <c r="M1974" s="151" t="s">
        <v>2</v>
      </c>
    </row>
    <row r="1975" spans="1:13">
      <c r="H1975" s="151" t="s">
        <v>2</v>
      </c>
      <c r="I1975" s="151" t="s">
        <v>2</v>
      </c>
      <c r="J1975" s="151" t="s">
        <v>2</v>
      </c>
      <c r="K1975" s="151" t="s">
        <v>2</v>
      </c>
      <c r="L1975" s="151" t="s">
        <v>2</v>
      </c>
      <c r="M1975" s="151" t="s">
        <v>2</v>
      </c>
    </row>
    <row r="1976" spans="1:13">
      <c r="H1976" s="151" t="s">
        <v>2</v>
      </c>
      <c r="I1976" s="151" t="s">
        <v>2</v>
      </c>
      <c r="J1976" s="151" t="s">
        <v>2</v>
      </c>
      <c r="K1976" s="151" t="s">
        <v>2</v>
      </c>
      <c r="L1976" s="151" t="s">
        <v>2</v>
      </c>
      <c r="M1976" s="151" t="s">
        <v>2</v>
      </c>
    </row>
    <row r="1977" spans="1:13">
      <c r="H1977" s="151" t="s">
        <v>2</v>
      </c>
      <c r="I1977" s="151" t="s">
        <v>2</v>
      </c>
      <c r="J1977" s="151" t="s">
        <v>2</v>
      </c>
      <c r="K1977" s="151" t="s">
        <v>2</v>
      </c>
      <c r="L1977" s="151" t="s">
        <v>2</v>
      </c>
      <c r="M1977" s="151" t="s">
        <v>2</v>
      </c>
    </row>
    <row r="1978" spans="1:13">
      <c r="H1978" s="151" t="s">
        <v>2</v>
      </c>
      <c r="I1978" s="151" t="s">
        <v>2</v>
      </c>
      <c r="J1978" s="151" t="s">
        <v>2</v>
      </c>
      <c r="K1978" s="151" t="s">
        <v>2</v>
      </c>
      <c r="L1978" s="151" t="s">
        <v>2</v>
      </c>
      <c r="M1978" s="151" t="s">
        <v>2</v>
      </c>
    </row>
    <row r="1979" spans="1:13">
      <c r="H1979" s="151" t="s">
        <v>2</v>
      </c>
      <c r="I1979" s="151" t="s">
        <v>2</v>
      </c>
      <c r="J1979" s="151" t="s">
        <v>2</v>
      </c>
      <c r="K1979" s="151" t="s">
        <v>2</v>
      </c>
      <c r="L1979" s="151" t="s">
        <v>2</v>
      </c>
      <c r="M1979" s="151" t="s">
        <v>2</v>
      </c>
    </row>
    <row r="1980" spans="1:13">
      <c r="H1980" s="151" t="s">
        <v>2</v>
      </c>
      <c r="I1980" s="151" t="s">
        <v>2</v>
      </c>
      <c r="J1980" s="151" t="s">
        <v>2</v>
      </c>
      <c r="K1980" s="151" t="s">
        <v>2</v>
      </c>
      <c r="L1980" s="151" t="s">
        <v>2</v>
      </c>
      <c r="M1980" s="151" t="s">
        <v>2</v>
      </c>
    </row>
    <row r="1981" spans="1:13" s="112" customFormat="1">
      <c r="A1981" s="171"/>
      <c r="B1981" s="172"/>
      <c r="C1981" s="173"/>
      <c r="D1981" s="76"/>
      <c r="E1981" s="77"/>
      <c r="F1981" s="66"/>
      <c r="G1981" s="53"/>
      <c r="H1981" s="151" t="s">
        <v>2</v>
      </c>
      <c r="I1981" s="151" t="s">
        <v>2</v>
      </c>
      <c r="J1981" s="151" t="s">
        <v>2</v>
      </c>
      <c r="K1981" s="151" t="s">
        <v>2</v>
      </c>
      <c r="L1981" s="151" t="s">
        <v>2</v>
      </c>
      <c r="M1981" s="151" t="s">
        <v>2</v>
      </c>
    </row>
    <row r="1982" spans="1:13" s="112" customFormat="1">
      <c r="A1982" s="171"/>
      <c r="B1982" s="172"/>
      <c r="C1982" s="173"/>
      <c r="D1982" s="76"/>
      <c r="E1982" s="77"/>
      <c r="F1982" s="66"/>
      <c r="G1982" s="53"/>
      <c r="H1982" s="151" t="s">
        <v>2</v>
      </c>
      <c r="I1982" s="151" t="s">
        <v>2</v>
      </c>
      <c r="J1982" s="151" t="s">
        <v>2</v>
      </c>
      <c r="K1982" s="151" t="s">
        <v>2</v>
      </c>
      <c r="L1982" s="151" t="s">
        <v>2</v>
      </c>
      <c r="M1982" s="151" t="s">
        <v>2</v>
      </c>
    </row>
    <row r="1983" spans="1:13" s="112" customFormat="1">
      <c r="A1983" s="171"/>
      <c r="B1983" s="172"/>
      <c r="C1983" s="173"/>
      <c r="D1983" s="76"/>
      <c r="E1983" s="77"/>
      <c r="F1983" s="66"/>
      <c r="G1983" s="53"/>
      <c r="H1983" s="151" t="s">
        <v>2</v>
      </c>
      <c r="I1983" s="151" t="s">
        <v>2</v>
      </c>
      <c r="J1983" s="151" t="s">
        <v>2</v>
      </c>
      <c r="K1983" s="151" t="s">
        <v>2</v>
      </c>
      <c r="L1983" s="151" t="s">
        <v>2</v>
      </c>
      <c r="M1983" s="151" t="s">
        <v>2</v>
      </c>
    </row>
    <row r="1984" spans="1:13" s="112" customFormat="1">
      <c r="A1984" s="171"/>
      <c r="B1984" s="172"/>
      <c r="C1984" s="173"/>
      <c r="D1984" s="76"/>
      <c r="E1984" s="77"/>
      <c r="F1984" s="66"/>
      <c r="G1984" s="53"/>
      <c r="H1984" s="151" t="s">
        <v>2</v>
      </c>
      <c r="I1984" s="151" t="s">
        <v>2</v>
      </c>
      <c r="J1984" s="151" t="s">
        <v>2</v>
      </c>
      <c r="K1984" s="151" t="s">
        <v>2</v>
      </c>
      <c r="L1984" s="151" t="s">
        <v>2</v>
      </c>
      <c r="M1984" s="151" t="s">
        <v>2</v>
      </c>
    </row>
    <row r="1985" spans="1:13" s="112" customFormat="1">
      <c r="A1985" s="171"/>
      <c r="B1985" s="172"/>
      <c r="C1985" s="173"/>
      <c r="D1985" s="76"/>
      <c r="E1985" s="77"/>
      <c r="F1985" s="66"/>
      <c r="G1985" s="53"/>
      <c r="H1985" s="151" t="s">
        <v>2</v>
      </c>
      <c r="I1985" s="151" t="s">
        <v>2</v>
      </c>
      <c r="J1985" s="151" t="s">
        <v>2</v>
      </c>
      <c r="K1985" s="151" t="s">
        <v>2</v>
      </c>
      <c r="L1985" s="151" t="s">
        <v>2</v>
      </c>
      <c r="M1985" s="151" t="s">
        <v>2</v>
      </c>
    </row>
    <row r="1986" spans="1:13" s="112" customFormat="1">
      <c r="A1986" s="171"/>
      <c r="B1986" s="172"/>
      <c r="C1986" s="173"/>
      <c r="D1986" s="76"/>
      <c r="E1986" s="77"/>
      <c r="F1986" s="66"/>
      <c r="G1986" s="53"/>
      <c r="H1986" s="151" t="s">
        <v>2</v>
      </c>
      <c r="I1986" s="151" t="s">
        <v>2</v>
      </c>
      <c r="J1986" s="151" t="s">
        <v>2</v>
      </c>
      <c r="K1986" s="151" t="s">
        <v>2</v>
      </c>
      <c r="L1986" s="151" t="s">
        <v>2</v>
      </c>
      <c r="M1986" s="151" t="s">
        <v>2</v>
      </c>
    </row>
    <row r="1987" spans="1:13">
      <c r="H1987" s="151" t="s">
        <v>2</v>
      </c>
      <c r="I1987" s="151" t="s">
        <v>2</v>
      </c>
      <c r="J1987" s="151" t="s">
        <v>2</v>
      </c>
      <c r="K1987" s="151" t="s">
        <v>2</v>
      </c>
      <c r="L1987" s="151" t="s">
        <v>2</v>
      </c>
      <c r="M1987" s="151" t="s">
        <v>2</v>
      </c>
    </row>
    <row r="1988" spans="1:13">
      <c r="H1988" s="151" t="s">
        <v>2</v>
      </c>
      <c r="I1988" s="151" t="s">
        <v>2</v>
      </c>
      <c r="J1988" s="151" t="s">
        <v>2</v>
      </c>
      <c r="K1988" s="151" t="s">
        <v>2</v>
      </c>
      <c r="L1988" s="151" t="s">
        <v>2</v>
      </c>
      <c r="M1988" s="151" t="s">
        <v>2</v>
      </c>
    </row>
    <row r="1989" spans="1:13">
      <c r="H1989" s="151" t="s">
        <v>2</v>
      </c>
      <c r="I1989" s="151" t="s">
        <v>2</v>
      </c>
      <c r="J1989" s="151" t="s">
        <v>2</v>
      </c>
      <c r="K1989" s="151" t="s">
        <v>2</v>
      </c>
      <c r="L1989" s="151" t="s">
        <v>2</v>
      </c>
      <c r="M1989" s="151" t="s">
        <v>2</v>
      </c>
    </row>
    <row r="1990" spans="1:13">
      <c r="H1990" s="151" t="s">
        <v>2</v>
      </c>
      <c r="I1990" s="151" t="s">
        <v>2</v>
      </c>
      <c r="J1990" s="151" t="s">
        <v>2</v>
      </c>
      <c r="K1990" s="151" t="s">
        <v>2</v>
      </c>
      <c r="L1990" s="151" t="s">
        <v>2</v>
      </c>
      <c r="M1990" s="151" t="s">
        <v>2</v>
      </c>
    </row>
    <row r="1991" spans="1:13">
      <c r="H1991" s="151" t="s">
        <v>2</v>
      </c>
      <c r="I1991" s="151" t="s">
        <v>2</v>
      </c>
      <c r="J1991" s="151" t="s">
        <v>2</v>
      </c>
      <c r="K1991" s="151" t="s">
        <v>2</v>
      </c>
      <c r="L1991" s="151" t="s">
        <v>2</v>
      </c>
      <c r="M1991" s="151" t="s">
        <v>2</v>
      </c>
    </row>
    <row r="1992" spans="1:13">
      <c r="H1992" s="151" t="s">
        <v>2</v>
      </c>
      <c r="I1992" s="151" t="s">
        <v>2</v>
      </c>
      <c r="J1992" s="151" t="s">
        <v>2</v>
      </c>
      <c r="K1992" s="151" t="s">
        <v>2</v>
      </c>
      <c r="L1992" s="151" t="s">
        <v>2</v>
      </c>
      <c r="M1992" s="151" t="s">
        <v>2</v>
      </c>
    </row>
    <row r="1993" spans="1:13">
      <c r="H1993" s="151" t="s">
        <v>2</v>
      </c>
      <c r="I1993" s="151" t="s">
        <v>2</v>
      </c>
      <c r="J1993" s="151" t="s">
        <v>2</v>
      </c>
      <c r="K1993" s="151" t="s">
        <v>2</v>
      </c>
      <c r="L1993" s="151" t="s">
        <v>2</v>
      </c>
      <c r="M1993" s="151" t="s">
        <v>2</v>
      </c>
    </row>
    <row r="1994" spans="1:13">
      <c r="H1994" s="151" t="s">
        <v>2</v>
      </c>
      <c r="I1994" s="151" t="s">
        <v>2</v>
      </c>
      <c r="J1994" s="151" t="s">
        <v>2</v>
      </c>
      <c r="K1994" s="151" t="s">
        <v>2</v>
      </c>
      <c r="L1994" s="151" t="s">
        <v>2</v>
      </c>
      <c r="M1994" s="151" t="s">
        <v>2</v>
      </c>
    </row>
    <row r="1995" spans="1:13">
      <c r="H1995" s="151" t="s">
        <v>2</v>
      </c>
      <c r="I1995" s="151" t="s">
        <v>2</v>
      </c>
      <c r="J1995" s="151" t="s">
        <v>2</v>
      </c>
      <c r="K1995" s="151" t="s">
        <v>2</v>
      </c>
      <c r="L1995" s="151" t="s">
        <v>2</v>
      </c>
      <c r="M1995" s="151" t="s">
        <v>2</v>
      </c>
    </row>
    <row r="1996" spans="1:13">
      <c r="H1996" s="151" t="s">
        <v>2</v>
      </c>
      <c r="I1996" s="151" t="s">
        <v>2</v>
      </c>
      <c r="J1996" s="151" t="s">
        <v>2</v>
      </c>
      <c r="K1996" s="151" t="s">
        <v>2</v>
      </c>
      <c r="L1996" s="151" t="s">
        <v>2</v>
      </c>
      <c r="M1996" s="151" t="s">
        <v>2</v>
      </c>
    </row>
    <row r="1997" spans="1:13">
      <c r="H1997" s="151" t="s">
        <v>2</v>
      </c>
      <c r="I1997" s="151" t="s">
        <v>2</v>
      </c>
      <c r="J1997" s="151" t="s">
        <v>2</v>
      </c>
      <c r="K1997" s="151" t="s">
        <v>2</v>
      </c>
      <c r="L1997" s="151" t="s">
        <v>2</v>
      </c>
      <c r="M1997" s="151" t="s">
        <v>2</v>
      </c>
    </row>
    <row r="1998" spans="1:13">
      <c r="H1998" s="151" t="s">
        <v>2</v>
      </c>
      <c r="I1998" s="151" t="s">
        <v>2</v>
      </c>
      <c r="J1998" s="151" t="s">
        <v>2</v>
      </c>
      <c r="K1998" s="151" t="s">
        <v>2</v>
      </c>
      <c r="L1998" s="151" t="s">
        <v>2</v>
      </c>
      <c r="M1998" s="151" t="s">
        <v>2</v>
      </c>
    </row>
    <row r="1999" spans="1:13">
      <c r="H1999" s="151" t="s">
        <v>2</v>
      </c>
      <c r="I1999" s="151" t="s">
        <v>2</v>
      </c>
      <c r="J1999" s="151" t="s">
        <v>2</v>
      </c>
      <c r="K1999" s="151" t="s">
        <v>2</v>
      </c>
      <c r="L1999" s="151" t="s">
        <v>2</v>
      </c>
      <c r="M1999" s="151" t="s">
        <v>2</v>
      </c>
    </row>
    <row r="2000" spans="1:13">
      <c r="H2000" s="151" t="s">
        <v>2</v>
      </c>
      <c r="I2000" s="151" t="s">
        <v>2</v>
      </c>
      <c r="J2000" s="151" t="s">
        <v>2</v>
      </c>
      <c r="K2000" s="151" t="s">
        <v>2</v>
      </c>
      <c r="L2000" s="151" t="s">
        <v>2</v>
      </c>
      <c r="M2000" s="151" t="s">
        <v>2</v>
      </c>
    </row>
    <row r="2001" spans="1:13">
      <c r="H2001" s="151" t="s">
        <v>2</v>
      </c>
      <c r="I2001" s="151" t="s">
        <v>2</v>
      </c>
      <c r="J2001" s="151" t="s">
        <v>2</v>
      </c>
      <c r="K2001" s="151" t="s">
        <v>2</v>
      </c>
      <c r="L2001" s="151" t="s">
        <v>2</v>
      </c>
      <c r="M2001" s="151" t="s">
        <v>2</v>
      </c>
    </row>
    <row r="2002" spans="1:13">
      <c r="H2002" s="151" t="s">
        <v>2</v>
      </c>
      <c r="I2002" s="151" t="s">
        <v>2</v>
      </c>
      <c r="J2002" s="151" t="s">
        <v>2</v>
      </c>
      <c r="K2002" s="151" t="s">
        <v>2</v>
      </c>
      <c r="L2002" s="151" t="s">
        <v>2</v>
      </c>
      <c r="M2002" s="151" t="s">
        <v>2</v>
      </c>
    </row>
    <row r="2003" spans="1:13">
      <c r="H2003" s="151" t="s">
        <v>2</v>
      </c>
      <c r="I2003" s="151" t="s">
        <v>2</v>
      </c>
      <c r="J2003" s="151" t="s">
        <v>2</v>
      </c>
      <c r="K2003" s="151" t="s">
        <v>2</v>
      </c>
      <c r="L2003" s="151" t="s">
        <v>2</v>
      </c>
      <c r="M2003" s="151" t="s">
        <v>2</v>
      </c>
    </row>
    <row r="2004" spans="1:13">
      <c r="H2004" s="151" t="s">
        <v>2</v>
      </c>
      <c r="I2004" s="151" t="s">
        <v>2</v>
      </c>
      <c r="J2004" s="151" t="s">
        <v>2</v>
      </c>
      <c r="K2004" s="151" t="s">
        <v>2</v>
      </c>
      <c r="L2004" s="151" t="s">
        <v>2</v>
      </c>
      <c r="M2004" s="151" t="s">
        <v>2</v>
      </c>
    </row>
    <row r="2005" spans="1:13">
      <c r="H2005" s="151" t="s">
        <v>2</v>
      </c>
      <c r="I2005" s="151" t="s">
        <v>2</v>
      </c>
      <c r="J2005" s="151" t="s">
        <v>2</v>
      </c>
      <c r="K2005" s="151" t="s">
        <v>2</v>
      </c>
      <c r="L2005" s="151" t="s">
        <v>2</v>
      </c>
      <c r="M2005" s="151" t="s">
        <v>2</v>
      </c>
    </row>
    <row r="2006" spans="1:13">
      <c r="H2006" s="151" t="s">
        <v>2</v>
      </c>
      <c r="I2006" s="151" t="s">
        <v>2</v>
      </c>
      <c r="J2006" s="151" t="s">
        <v>2</v>
      </c>
      <c r="K2006" s="151" t="s">
        <v>2</v>
      </c>
      <c r="L2006" s="151" t="s">
        <v>2</v>
      </c>
      <c r="M2006" s="151" t="s">
        <v>2</v>
      </c>
    </row>
    <row r="2007" spans="1:13">
      <c r="H2007" s="151" t="s">
        <v>2</v>
      </c>
      <c r="I2007" s="151" t="s">
        <v>2</v>
      </c>
      <c r="J2007" s="151" t="s">
        <v>2</v>
      </c>
      <c r="K2007" s="151" t="s">
        <v>2</v>
      </c>
      <c r="L2007" s="151" t="s">
        <v>2</v>
      </c>
      <c r="M2007" s="151" t="s">
        <v>2</v>
      </c>
    </row>
    <row r="2008" spans="1:13">
      <c r="H2008" s="151" t="s">
        <v>2</v>
      </c>
      <c r="I2008" s="151" t="s">
        <v>2</v>
      </c>
      <c r="J2008" s="151" t="s">
        <v>2</v>
      </c>
      <c r="K2008" s="151" t="s">
        <v>2</v>
      </c>
      <c r="L2008" s="151" t="s">
        <v>2</v>
      </c>
      <c r="M2008" s="151" t="s">
        <v>2</v>
      </c>
    </row>
    <row r="2009" spans="1:13">
      <c r="H2009" s="151" t="s">
        <v>2</v>
      </c>
      <c r="I2009" s="151" t="s">
        <v>2</v>
      </c>
      <c r="J2009" s="151" t="s">
        <v>2</v>
      </c>
      <c r="K2009" s="151" t="s">
        <v>2</v>
      </c>
      <c r="L2009" s="151" t="s">
        <v>2</v>
      </c>
      <c r="M2009" s="151" t="s">
        <v>2</v>
      </c>
    </row>
    <row r="2010" spans="1:13">
      <c r="H2010" s="151" t="s">
        <v>2</v>
      </c>
      <c r="I2010" s="151" t="s">
        <v>2</v>
      </c>
      <c r="J2010" s="151" t="s">
        <v>2</v>
      </c>
      <c r="K2010" s="151" t="s">
        <v>2</v>
      </c>
      <c r="L2010" s="151" t="s">
        <v>2</v>
      </c>
      <c r="M2010" s="151" t="s">
        <v>2</v>
      </c>
    </row>
    <row r="2012" spans="1:13" s="112" customFormat="1">
      <c r="A2012" s="171"/>
      <c r="B2012" s="172"/>
      <c r="C2012" s="173"/>
      <c r="D2012" s="76"/>
      <c r="E2012" s="77"/>
      <c r="F2012" s="66"/>
      <c r="G2012" s="53"/>
      <c r="H2012" s="53"/>
      <c r="I2012" s="54"/>
      <c r="J2012" s="54"/>
      <c r="K2012" s="53"/>
      <c r="L2012" s="48"/>
      <c r="M2012" s="48"/>
    </row>
    <row r="2013" spans="1:13" s="112" customFormat="1">
      <c r="A2013" s="171"/>
      <c r="B2013" s="172"/>
      <c r="C2013" s="173"/>
      <c r="D2013" s="76"/>
      <c r="E2013" s="77"/>
      <c r="F2013" s="66"/>
      <c r="G2013" s="53"/>
      <c r="H2013" s="53"/>
      <c r="I2013" s="54"/>
      <c r="J2013" s="54"/>
      <c r="K2013" s="53"/>
      <c r="L2013" s="48"/>
      <c r="M2013" s="48"/>
    </row>
    <row r="2014" spans="1:13" s="112" customFormat="1">
      <c r="A2014" s="171"/>
      <c r="B2014" s="172"/>
      <c r="C2014" s="173"/>
      <c r="D2014" s="76"/>
      <c r="E2014" s="77"/>
      <c r="F2014" s="66"/>
      <c r="G2014" s="53"/>
      <c r="H2014" s="53"/>
      <c r="I2014" s="54"/>
      <c r="J2014" s="54"/>
      <c r="K2014" s="53"/>
      <c r="L2014" s="48"/>
      <c r="M2014" s="48"/>
    </row>
    <row r="2015" spans="1:13" s="112" customFormat="1">
      <c r="A2015" s="171"/>
      <c r="B2015" s="172"/>
      <c r="C2015" s="173"/>
      <c r="D2015" s="76"/>
      <c r="E2015" s="77"/>
      <c r="F2015" s="66"/>
      <c r="G2015" s="53"/>
      <c r="H2015" s="53"/>
      <c r="I2015" s="54"/>
      <c r="J2015" s="54"/>
      <c r="K2015" s="53"/>
      <c r="L2015" s="48"/>
      <c r="M2015" s="48"/>
    </row>
    <row r="2016" spans="1:13" s="112" customFormat="1">
      <c r="A2016" s="171"/>
      <c r="B2016" s="172"/>
      <c r="C2016" s="173"/>
      <c r="D2016" s="76"/>
      <c r="E2016" s="77"/>
      <c r="F2016" s="66"/>
      <c r="G2016" s="53"/>
      <c r="H2016" s="53"/>
      <c r="I2016" s="54"/>
      <c r="J2016" s="54"/>
      <c r="K2016" s="53"/>
      <c r="L2016" s="48"/>
      <c r="M2016" s="48"/>
    </row>
    <row r="2017" spans="1:13" s="112" customFormat="1">
      <c r="A2017" s="171"/>
      <c r="B2017" s="172"/>
      <c r="C2017" s="173"/>
      <c r="D2017" s="76"/>
      <c r="E2017" s="77"/>
      <c r="F2017" s="66"/>
      <c r="G2017" s="53"/>
      <c r="H2017" s="53"/>
      <c r="I2017" s="54"/>
      <c r="J2017" s="54"/>
      <c r="K2017" s="53"/>
      <c r="L2017" s="48"/>
      <c r="M2017" s="48"/>
    </row>
    <row r="2038" spans="1:13" s="112" customFormat="1">
      <c r="A2038" s="171"/>
      <c r="B2038" s="172"/>
      <c r="C2038" s="173"/>
      <c r="D2038" s="76"/>
      <c r="E2038" s="77"/>
      <c r="F2038" s="66"/>
      <c r="G2038" s="53"/>
      <c r="H2038" s="53"/>
      <c r="I2038" s="54"/>
      <c r="J2038" s="54"/>
      <c r="K2038" s="53"/>
      <c r="L2038" s="48"/>
      <c r="M2038" s="48"/>
    </row>
    <row r="2039" spans="1:13" s="112" customFormat="1">
      <c r="A2039" s="171"/>
      <c r="B2039" s="172"/>
      <c r="C2039" s="173"/>
      <c r="D2039" s="76"/>
      <c r="E2039" s="77"/>
      <c r="F2039" s="66"/>
      <c r="G2039" s="53"/>
      <c r="H2039" s="53"/>
      <c r="I2039" s="54"/>
      <c r="J2039" s="54"/>
      <c r="K2039" s="53"/>
      <c r="L2039" s="48"/>
      <c r="M2039" s="48"/>
    </row>
    <row r="2040" spans="1:13" s="112" customFormat="1">
      <c r="A2040" s="171"/>
      <c r="B2040" s="172"/>
      <c r="C2040" s="173"/>
      <c r="D2040" s="76"/>
      <c r="E2040" s="77"/>
      <c r="F2040" s="66"/>
      <c r="G2040" s="53"/>
      <c r="H2040" s="53"/>
      <c r="I2040" s="54"/>
      <c r="J2040" s="54"/>
      <c r="K2040" s="53"/>
      <c r="L2040" s="48"/>
      <c r="M2040" s="48"/>
    </row>
    <row r="2041" spans="1:13" s="112" customFormat="1">
      <c r="A2041" s="171"/>
      <c r="B2041" s="172"/>
      <c r="C2041" s="173"/>
      <c r="D2041" s="76"/>
      <c r="E2041" s="77"/>
      <c r="F2041" s="66"/>
      <c r="G2041" s="53"/>
      <c r="H2041" s="53"/>
      <c r="I2041" s="54"/>
      <c r="J2041" s="54"/>
      <c r="K2041" s="53"/>
      <c r="L2041" s="48"/>
      <c r="M2041" s="48"/>
    </row>
    <row r="2042" spans="1:13" s="112" customFormat="1">
      <c r="A2042" s="171"/>
      <c r="B2042" s="172"/>
      <c r="C2042" s="173"/>
      <c r="D2042" s="76"/>
      <c r="E2042" s="77"/>
      <c r="F2042" s="66"/>
      <c r="G2042" s="53"/>
      <c r="H2042" s="53"/>
      <c r="I2042" s="54"/>
      <c r="J2042" s="54"/>
      <c r="K2042" s="53"/>
      <c r="L2042" s="48"/>
      <c r="M2042" s="48"/>
    </row>
    <row r="2043" spans="1:13" s="112" customFormat="1">
      <c r="A2043" s="171"/>
      <c r="B2043" s="172"/>
      <c r="C2043" s="173"/>
      <c r="D2043" s="76"/>
      <c r="E2043" s="77"/>
      <c r="F2043" s="66"/>
      <c r="G2043" s="53"/>
      <c r="H2043" s="53"/>
      <c r="I2043" s="54"/>
      <c r="J2043" s="54"/>
      <c r="K2043" s="53"/>
      <c r="L2043" s="48"/>
      <c r="M2043" s="48"/>
    </row>
    <row r="2069" spans="1:13" s="112" customFormat="1">
      <c r="A2069" s="171"/>
      <c r="B2069" s="172"/>
      <c r="C2069" s="173"/>
      <c r="D2069" s="76"/>
      <c r="E2069" s="77"/>
      <c r="F2069" s="66"/>
      <c r="G2069" s="53"/>
      <c r="H2069" s="53"/>
      <c r="I2069" s="54"/>
      <c r="J2069" s="54"/>
      <c r="K2069" s="53"/>
      <c r="L2069" s="48"/>
      <c r="M2069" s="48"/>
    </row>
    <row r="2070" spans="1:13" s="112" customFormat="1">
      <c r="A2070" s="171"/>
      <c r="B2070" s="172"/>
      <c r="C2070" s="173"/>
      <c r="D2070" s="76"/>
      <c r="E2070" s="77"/>
      <c r="F2070" s="66"/>
      <c r="G2070" s="53"/>
      <c r="H2070" s="53"/>
      <c r="I2070" s="54"/>
      <c r="J2070" s="54"/>
      <c r="K2070" s="53"/>
      <c r="L2070" s="48"/>
      <c r="M2070" s="48"/>
    </row>
    <row r="2071" spans="1:13" s="112" customFormat="1">
      <c r="A2071" s="171"/>
      <c r="B2071" s="172"/>
      <c r="C2071" s="173"/>
      <c r="D2071" s="76"/>
      <c r="E2071" s="77"/>
      <c r="F2071" s="66"/>
      <c r="G2071" s="53"/>
      <c r="H2071" s="53"/>
      <c r="I2071" s="54"/>
      <c r="J2071" s="54"/>
      <c r="K2071" s="53"/>
      <c r="L2071" s="48"/>
      <c r="M2071" s="48"/>
    </row>
    <row r="2072" spans="1:13" s="112" customFormat="1">
      <c r="A2072" s="171"/>
      <c r="B2072" s="172"/>
      <c r="C2072" s="173"/>
      <c r="D2072" s="76"/>
      <c r="E2072" s="77"/>
      <c r="F2072" s="66"/>
      <c r="G2072" s="53"/>
      <c r="H2072" s="53"/>
      <c r="I2072" s="54"/>
      <c r="J2072" s="54"/>
      <c r="K2072" s="53"/>
      <c r="L2072" s="48"/>
      <c r="M2072" s="48"/>
    </row>
    <row r="2073" spans="1:13" s="112" customFormat="1">
      <c r="A2073" s="171"/>
      <c r="B2073" s="172"/>
      <c r="C2073" s="173"/>
      <c r="D2073" s="76"/>
      <c r="E2073" s="77"/>
      <c r="F2073" s="66"/>
      <c r="G2073" s="53"/>
      <c r="H2073" s="53"/>
      <c r="I2073" s="54"/>
      <c r="J2073" s="54"/>
      <c r="K2073" s="53"/>
      <c r="L2073" s="48"/>
      <c r="M2073" s="48"/>
    </row>
    <row r="2074" spans="1:13" s="112" customFormat="1">
      <c r="A2074" s="171"/>
      <c r="B2074" s="172"/>
      <c r="C2074" s="173"/>
      <c r="D2074" s="76"/>
      <c r="E2074" s="77"/>
      <c r="F2074" s="66"/>
      <c r="G2074" s="53"/>
      <c r="H2074" s="53"/>
      <c r="I2074" s="54"/>
      <c r="J2074" s="54"/>
      <c r="K2074" s="53"/>
      <c r="L2074" s="48"/>
      <c r="M2074" s="48"/>
    </row>
    <row r="2075" spans="1:13" s="112" customFormat="1">
      <c r="A2075" s="171"/>
      <c r="B2075" s="172"/>
      <c r="C2075" s="173"/>
      <c r="D2075" s="76"/>
      <c r="E2075" s="77"/>
      <c r="F2075" s="66"/>
      <c r="G2075" s="53"/>
      <c r="H2075" s="53"/>
      <c r="I2075" s="54"/>
      <c r="J2075" s="54"/>
      <c r="K2075" s="53"/>
      <c r="L2075" s="48"/>
      <c r="M2075" s="48"/>
    </row>
    <row r="2076" spans="1:13" s="112" customFormat="1">
      <c r="A2076" s="171"/>
      <c r="B2076" s="172"/>
      <c r="C2076" s="173"/>
      <c r="D2076" s="76"/>
      <c r="E2076" s="77"/>
      <c r="F2076" s="66"/>
      <c r="G2076" s="53"/>
      <c r="H2076" s="53"/>
      <c r="I2076" s="54"/>
      <c r="J2076" s="54"/>
      <c r="K2076" s="53"/>
      <c r="L2076" s="48"/>
      <c r="M2076" s="48"/>
    </row>
    <row r="2077" spans="1:13" s="112" customFormat="1">
      <c r="A2077" s="171"/>
      <c r="B2077" s="172"/>
      <c r="C2077" s="173"/>
      <c r="D2077" s="76"/>
      <c r="E2077" s="77"/>
      <c r="F2077" s="66"/>
      <c r="G2077" s="53"/>
      <c r="H2077" s="53"/>
      <c r="I2077" s="54"/>
      <c r="J2077" s="54"/>
      <c r="K2077" s="53"/>
      <c r="L2077" s="48"/>
      <c r="M2077" s="48"/>
    </row>
    <row r="2078" spans="1:13" s="112" customFormat="1">
      <c r="A2078" s="171"/>
      <c r="B2078" s="172"/>
      <c r="C2078" s="173"/>
      <c r="D2078" s="76"/>
      <c r="E2078" s="77"/>
      <c r="F2078" s="66"/>
      <c r="G2078" s="53"/>
      <c r="H2078" s="53"/>
      <c r="I2078" s="54"/>
      <c r="J2078" s="54"/>
      <c r="K2078" s="53"/>
      <c r="L2078" s="48"/>
      <c r="M2078" s="48"/>
    </row>
    <row r="2079" spans="1:13" s="112" customFormat="1">
      <c r="A2079" s="171"/>
      <c r="B2079" s="172"/>
      <c r="C2079" s="173"/>
      <c r="D2079" s="76"/>
      <c r="E2079" s="77"/>
      <c r="F2079" s="66"/>
      <c r="G2079" s="53"/>
      <c r="H2079" s="53"/>
      <c r="I2079" s="54"/>
      <c r="J2079" s="54"/>
      <c r="K2079" s="53"/>
      <c r="L2079" s="48"/>
      <c r="M2079" s="48"/>
    </row>
    <row r="2080" spans="1:13" s="112" customFormat="1">
      <c r="A2080" s="171"/>
      <c r="B2080" s="172"/>
      <c r="C2080" s="173"/>
      <c r="D2080" s="76"/>
      <c r="E2080" s="77"/>
      <c r="F2080" s="66"/>
      <c r="G2080" s="53"/>
      <c r="H2080" s="53"/>
      <c r="I2080" s="54"/>
      <c r="J2080" s="54"/>
      <c r="K2080" s="53"/>
      <c r="L2080" s="48"/>
      <c r="M2080" s="48"/>
    </row>
    <row r="2081" spans="1:13" s="112" customFormat="1">
      <c r="A2081" s="171"/>
      <c r="B2081" s="172"/>
      <c r="C2081" s="173"/>
      <c r="D2081" s="76"/>
      <c r="E2081" s="77"/>
      <c r="F2081" s="66"/>
      <c r="G2081" s="53"/>
      <c r="H2081" s="53"/>
      <c r="I2081" s="54"/>
      <c r="J2081" s="54"/>
      <c r="K2081" s="53"/>
      <c r="L2081" s="48"/>
      <c r="M2081" s="48"/>
    </row>
    <row r="2082" spans="1:13" s="112" customFormat="1">
      <c r="A2082" s="171"/>
      <c r="B2082" s="172"/>
      <c r="C2082" s="173"/>
      <c r="D2082" s="76"/>
      <c r="E2082" s="77"/>
      <c r="F2082" s="66"/>
      <c r="G2082" s="53"/>
      <c r="H2082" s="53"/>
      <c r="I2082" s="54"/>
      <c r="J2082" s="54"/>
      <c r="K2082" s="53"/>
      <c r="L2082" s="48"/>
      <c r="M2082" s="48"/>
    </row>
    <row r="2083" spans="1:13" s="112" customFormat="1">
      <c r="A2083" s="171"/>
      <c r="B2083" s="172"/>
      <c r="C2083" s="173"/>
      <c r="D2083" s="76"/>
      <c r="E2083" s="77"/>
      <c r="F2083" s="66"/>
      <c r="G2083" s="53"/>
      <c r="H2083" s="53"/>
      <c r="I2083" s="54"/>
      <c r="J2083" s="54"/>
      <c r="K2083" s="53"/>
      <c r="L2083" s="48"/>
      <c r="M2083" s="48"/>
    </row>
    <row r="2084" spans="1:13" s="112" customFormat="1">
      <c r="A2084" s="171"/>
      <c r="B2084" s="172"/>
      <c r="C2084" s="173"/>
      <c r="D2084" s="76"/>
      <c r="E2084" s="77"/>
      <c r="F2084" s="66"/>
      <c r="G2084" s="53"/>
      <c r="H2084" s="53"/>
      <c r="I2084" s="54"/>
      <c r="J2084" s="54"/>
      <c r="K2084" s="53"/>
      <c r="L2084" s="48"/>
      <c r="M2084" s="48"/>
    </row>
    <row r="2085" spans="1:13" s="112" customFormat="1">
      <c r="A2085" s="171"/>
      <c r="B2085" s="172"/>
      <c r="C2085" s="173"/>
      <c r="D2085" s="76"/>
      <c r="E2085" s="77"/>
      <c r="F2085" s="66"/>
      <c r="G2085" s="53"/>
      <c r="H2085" s="53"/>
      <c r="I2085" s="54"/>
      <c r="J2085" s="54"/>
      <c r="K2085" s="53"/>
      <c r="L2085" s="48"/>
      <c r="M2085" s="48"/>
    </row>
    <row r="2086" spans="1:13" s="112" customFormat="1">
      <c r="A2086" s="171"/>
      <c r="B2086" s="172"/>
      <c r="C2086" s="173"/>
      <c r="D2086" s="76"/>
      <c r="E2086" s="77"/>
      <c r="F2086" s="66"/>
      <c r="G2086" s="53"/>
      <c r="H2086" s="53"/>
      <c r="I2086" s="54"/>
      <c r="J2086" s="54"/>
      <c r="K2086" s="53"/>
      <c r="L2086" s="48"/>
      <c r="M2086" s="48"/>
    </row>
  </sheetData>
  <mergeCells count="103">
    <mergeCell ref="A2:K2"/>
    <mergeCell ref="D204:F204"/>
    <mergeCell ref="A217:B217"/>
    <mergeCell ref="A218:C218"/>
    <mergeCell ref="E5:E6"/>
    <mergeCell ref="K4:K7"/>
    <mergeCell ref="A9:B9"/>
    <mergeCell ref="A1:K1"/>
    <mergeCell ref="A8:B8"/>
    <mergeCell ref="D37:F37"/>
    <mergeCell ref="A170:B170"/>
    <mergeCell ref="A4:C7"/>
    <mergeCell ref="G4:G7"/>
    <mergeCell ref="F4:F7"/>
    <mergeCell ref="D4:D7"/>
    <mergeCell ref="A988:C988"/>
    <mergeCell ref="A598:C598"/>
    <mergeCell ref="A222:B222"/>
    <mergeCell ref="D649:F649"/>
    <mergeCell ref="A670:B670"/>
    <mergeCell ref="A671:C671"/>
    <mergeCell ref="D525:F525"/>
    <mergeCell ref="A424:B424"/>
    <mergeCell ref="A425:C425"/>
    <mergeCell ref="A429:B429"/>
    <mergeCell ref="D466:F466"/>
    <mergeCell ref="D262:F262"/>
    <mergeCell ref="A283:B283"/>
    <mergeCell ref="A284:C284"/>
    <mergeCell ref="A171:C171"/>
    <mergeCell ref="A176:B176"/>
    <mergeCell ref="A1827:C1827"/>
    <mergeCell ref="D1416:F1416"/>
    <mergeCell ref="A1433:B1433"/>
    <mergeCell ref="A1242:C1242"/>
    <mergeCell ref="A1247:B1247"/>
    <mergeCell ref="D1324:F1324"/>
    <mergeCell ref="A288:B288"/>
    <mergeCell ref="D407:F407"/>
    <mergeCell ref="A597:B597"/>
    <mergeCell ref="A1439:B1439"/>
    <mergeCell ref="A1434:C1434"/>
    <mergeCell ref="A483:B483"/>
    <mergeCell ref="D966:F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F576"/>
    <mergeCell ref="A1613:B1613"/>
    <mergeCell ref="A1571:C1571"/>
    <mergeCell ref="A546:B546"/>
    <mergeCell ref="A547:C547"/>
    <mergeCell ref="A553:B553"/>
    <mergeCell ref="A1346:B1346"/>
    <mergeCell ref="A1570:B1570"/>
    <mergeCell ref="A1844:F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39:F1839"/>
    <mergeCell ref="A1826:B1826"/>
    <mergeCell ref="A1773:C1773"/>
    <mergeCell ref="A1704:B1704"/>
    <mergeCell ref="A1822:C1822"/>
    <mergeCell ref="A1772:B1772"/>
    <mergeCell ref="A1746:B1746"/>
    <mergeCell ref="A1614:C1614"/>
    <mergeCell ref="D1638:F1638"/>
    <mergeCell ref="A1752:B1752"/>
    <mergeCell ref="A1576:B1576"/>
    <mergeCell ref="A1747:C1747"/>
    <mergeCell ref="I4:J7"/>
    <mergeCell ref="A1655:B1655"/>
    <mergeCell ref="A1656:C1656"/>
    <mergeCell ref="A1661:B1661"/>
    <mergeCell ref="A1698:B1698"/>
    <mergeCell ref="A1699:C1699"/>
    <mergeCell ref="D1033:F1033"/>
    <mergeCell ref="D1596:F1596"/>
    <mergeCell ref="D1492:F1492"/>
    <mergeCell ref="A1342:C1342"/>
    <mergeCell ref="H4:H7"/>
    <mergeCell ref="A1512:C1512"/>
    <mergeCell ref="A1516:B1516"/>
    <mergeCell ref="D1553:F1553"/>
    <mergeCell ref="A677:B677"/>
    <mergeCell ref="D844:F844"/>
    <mergeCell ref="A865:C865"/>
    <mergeCell ref="A871:B871"/>
    <mergeCell ref="A1511:B1511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ignoredErrors>
    <ignoredError sqref="I21:I22 J33:J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2019-10-25T15:56:01Z</cp:lastPrinted>
  <dcterms:created xsi:type="dcterms:W3CDTF">2015-06-11T15:19:37Z</dcterms:created>
  <dcterms:modified xsi:type="dcterms:W3CDTF">2019-12-05T09:08:09Z</dcterms:modified>
</cp:coreProperties>
</file>