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76" windowWidth="14940" windowHeight="9156"/>
  </bookViews>
  <sheets>
    <sheet name="ENTRATA" sheetId="2" r:id="rId1"/>
    <sheet name="SPESA" sheetId="1" r:id="rId2"/>
  </sheets>
  <definedNames>
    <definedName name="_xlnm._FilterDatabase" localSheetId="1" hidden="1">SPESA!$B$7:$I$60</definedName>
    <definedName name="_xlnm.Print_Area" localSheetId="0">ENTRATA!$A$1:$H$17</definedName>
    <definedName name="_xlnm.Print_Area" localSheetId="1">SPESA!$A$1:$J$64</definedName>
    <definedName name="_xlnm.Print_Titles" localSheetId="1">SPESA!$7:$7</definedName>
  </definedNames>
  <calcPr calcId="191029" calcMode="manual" fullCalcOnLoad="1"/>
</workbook>
</file>

<file path=xl/calcChain.xml><?xml version="1.0" encoding="utf-8"?>
<calcChain xmlns="http://schemas.openxmlformats.org/spreadsheetml/2006/main">
  <c r="I61" i="1"/>
  <c r="I63"/>
  <c r="G15" i="2"/>
  <c r="G17"/>
  <c r="G12"/>
  <c r="G9"/>
  <c r="I58" i="1"/>
  <c r="I55"/>
  <c r="I52"/>
  <c r="I40"/>
</calcChain>
</file>

<file path=xl/sharedStrings.xml><?xml version="1.0" encoding="utf-8"?>
<sst xmlns="http://schemas.openxmlformats.org/spreadsheetml/2006/main" count="251" uniqueCount="140">
  <si>
    <t>Tipo stanziamento</t>
  </si>
  <si>
    <t>Descrizione</t>
  </si>
  <si>
    <t>Dirigente</t>
  </si>
  <si>
    <t>Missione</t>
  </si>
  <si>
    <t>Macroaggregato</t>
  </si>
  <si>
    <t>Piano Conti 4</t>
  </si>
  <si>
    <t>FESTA DELLA TOSCANA L.R 46/2015 - COMPARTECIPAZIONI ENTI LOCALI ART 3 BIS L.R. 4/2009</t>
  </si>
  <si>
    <t>GUERRINI CINZIA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</si>
  <si>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</si>
  <si>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</si>
  <si>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CECCARELLI EMANUELA</t>
  </si>
  <si>
    <t>MASCAGNI FABRIZIO</t>
  </si>
  <si>
    <t>RIMBORSI SPESE E PREMI PER TIROCINI FORMATIVI A TITOLO ONEROSO PRESSO IL CONSIGLIO REGIONALE</t>
  </si>
  <si>
    <t>GALEOTTI UGO</t>
  </si>
  <si>
    <t>VALUTAZIONE  DELLE POLITICHE PUBBLICHE (art. 45 E 47 STATUTO)</t>
  </si>
  <si>
    <t>DI BERNARDO ANDREA</t>
  </si>
  <si>
    <t>INDENNITA' DI FUNZIONE  DIFENSORE CIVICO</t>
  </si>
  <si>
    <t>RIMBORSI SPESE E MISSIONI DIFENSORE CIVICO</t>
  </si>
  <si>
    <t>CORECOM-SERVIZI PER RELAZIONI PUBBLICHE. MOSTRE E CONVEGNI</t>
  </si>
  <si>
    <t>CORECOM- INCARICHI CONVEGNI</t>
  </si>
  <si>
    <t>RIMBORSI SPESE COMPONENTI COMMISSIONE PARI OPPORTUNITA'</t>
  </si>
  <si>
    <t>GETTONI AUTORITA' REGIONALE PER LA PARTECIPAZIONE</t>
  </si>
  <si>
    <t>RIMBORSI SPESE AUTORITA' REGIONALE PER LA PARTECIPAZIONE</t>
  </si>
  <si>
    <t>INDENNITA' DI FUNZIONE GARANTE PER L'INFANZIA E L'ADOLESCENZA</t>
  </si>
  <si>
    <t>RIMBORSI SPESE E MISSIONI GARANTE PER L'INFANZIA E L'ADOLESCENZA</t>
  </si>
  <si>
    <t>GARANTE INFANZIA E ADOLESCENZA. -SERVIZI PER RELAZIONI PUBBLICHE. MOSTRE E CONVEGNI</t>
  </si>
  <si>
    <t>GARANTE INFANZIA E ADOLESCENZA - RELATORI CONVEGNI</t>
  </si>
  <si>
    <t>AFFRANCATRICE POSTALE</t>
  </si>
  <si>
    <t>PUGGELLI PIERO FABRIZIO</t>
  </si>
  <si>
    <t>NOLEGGIO HARDWARE - TIPOGRAFIA</t>
  </si>
  <si>
    <t>CARBURANTI</t>
  </si>
  <si>
    <t>CONSUMO ENERGIA ELETTRICA</t>
  </si>
  <si>
    <t>CONSUMO ACQUA POTABILE</t>
  </si>
  <si>
    <t>BUONI PASTO</t>
  </si>
  <si>
    <t>SPESE PER LA FORMAZIONE OBBLIGATORIA DEL PERSONALE DEL CONSIGLIO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</si>
  <si>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</si>
  <si>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</si>
  <si>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RIMBORSI SPESE E MISSIONI GARANTE DELLE PERSONE SOTTOPOSTE A MISURE RESTRITTIVE DELLA LIBERTA' PERSONALE</t>
  </si>
  <si>
    <t>RIMBORSO COMPENSI ALLA GIUNTA REGIONALE PER LAVORO STRAORDINARIO DEL PERSONALE  A TEMPO INDETERMINATO DEL CONSIGLIO</t>
  </si>
  <si>
    <t>SERVIZI PER LA REALIZZAZIONE DI RICERCHE NELLE MATERIE DI COMPETENZA DEL GARANTE DELLE PERSONE SOTTOPOSTE A RESTRIZIONI DELLA LIBERTA PERSONALE</t>
  </si>
  <si>
    <t>EVENTI ISTITUZIONALI COMPARTECIPAZIONI ISTITUZIONI SOCIALI PRIVATE L.R. 46/2015</t>
  </si>
  <si>
    <t>SERVIZIO DI RISCONTRO INVENTARIALE E ANTITACCHEGGIO</t>
  </si>
  <si>
    <t>CPO SERVIZIO DI CATERING</t>
  </si>
  <si>
    <t>PUBBLICAZIONE BANDI DI GARA</t>
  </si>
  <si>
    <t>ATTIVITA' DI COMUNICAZIONE DEL DIFENSORE CIVICO</t>
  </si>
  <si>
    <t>SPESE A TITOLO DI SPONSORIZZAZIONE TECNICA - QUOTA PARTE IVA</t>
  </si>
  <si>
    <t>RIMBORSO ALLA GIUNTA REGIONALE DELLA SPESA SOSTENUTA PER MISSIONI IN ITALIA DEL PERSONALE DEL CONSIGLIO REGIONALE</t>
  </si>
  <si>
    <t>ACQUISTO DI BENI PER LE ATTIVITA' DI COMUNICAZIONE DEL DIFENSORE CIVICO</t>
  </si>
  <si>
    <t>ATTIVITA' DI COMUNICAZIONE DEL GARANTE INFANZIA E ADOLESCENZA</t>
  </si>
  <si>
    <t>GARANTE INFANZIA E ADOLESCENZA - FORMAZIONE DEI TUTORI VOLONTARI (art. 11, legge 47/2017)</t>
  </si>
  <si>
    <t>GARANTE PERSONE SOTTOPOSTE A MISURE RESTRITTIVE DELLE LIBERTA' - ACCORDI DI COLLABORAZIONE CON ALTRE PUBBLICHE AMMINISTRAZIONI</t>
  </si>
  <si>
    <t>CORECOM- RELATORI CONVEGNI</t>
  </si>
  <si>
    <t>APPARATI MULTIMEDIALI PER OLI</t>
  </si>
  <si>
    <t>SVILUPPO SOFTWARE E MANUTENZIONE EVOLUTIVA PER OLI</t>
  </si>
  <si>
    <t>SPESE IN CONTO CAPITALE A TITOLO DI SPONSORIZZAZIONI</t>
  </si>
  <si>
    <t>VERSAMENTO RITENUTE ERARIALI SPLIT PAYMENT ART. 17 TER DPR 633/1972</t>
  </si>
  <si>
    <t>PURO</t>
  </si>
  <si>
    <t>AVANZO</t>
  </si>
  <si>
    <t>RECUPERI. RIMBORSI E RESTITUZIONE SOMME  (provveditorato)</t>
  </si>
  <si>
    <t>ENTRATE A TITOLO DI SPONSORIZZAZIONE TECNICA - IVA SU FATTURA ATTIVA</t>
  </si>
  <si>
    <t>ENTRATE DA SPONSORIZZAZIONI E VINCOLATE ALLA REALIZZAZIONE DI SPESE IN CONTO CAPITALE</t>
  </si>
  <si>
    <t>RITENUTE ERARIALI SPLIT PAYMENT ART 17 TER DPR 633 DEL 1972</t>
  </si>
  <si>
    <t>ACQUISIZIONE DI SERVIZI PER INIZIATIVE TOSCANA 2050 ART. 8 BIS L.R. 46/2015</t>
  </si>
  <si>
    <t>INIZIATIVE RELATIVE A TOSCANA 2050 - TRASFERIMENTI CORRENTI A ISTITUZIONI SOCIALI PRIVATE - L.R. 46/2015</t>
  </si>
  <si>
    <t>Motivazioni</t>
  </si>
  <si>
    <t>Non sono stati adottati atti di indirizzo per attivare tirocini al Consiglio regionale nell'anno 2022</t>
  </si>
  <si>
    <t>N.C 10706</t>
  </si>
  <si>
    <t>CALIANI MAURO</t>
  </si>
  <si>
    <t xml:space="preserve">Minore fabbisogno in quanto con Deliberazione UP n. 100/2021 è stato deciso di destinare al cofinanziamento dei progetti presentati da amministrazioni locali euro 55.000,00 (v. DD nn. 753/2021 e 88/2022), rispetto allo stanziamento disponibile. </t>
  </si>
  <si>
    <t xml:space="preserve">Minore fabbisogno in quanto con Deliberazione UP n. 100/2021 è stato deciso di destinare al cofinanziamento dei progetti presentati da istituzioni sociale private euro 80.000,00 (v. DD nn. 753/2021 e 88/2022), rispetto allo stanziamento disponibile. </t>
  </si>
  <si>
    <t>in sede di valutazione dell'importo da mettere a base di gara è stato valutato la congruità di un importo minore rispetto a quanto inizialmnente previsto</t>
  </si>
  <si>
    <t>Aumento tariffa acqua
potabile</t>
  </si>
  <si>
    <t>La spesa eccede l'effettivo fabbisogno stimato in fase di Bilancio di Previsione 2022  a seguito del provvedimento di interdizione della Garante (provv. n. 494/2022 GIP TRIB. GE) fino alla metà del mese di dicembre (lasciata disponibilità per € 1.000). E' in corso di perfezionamento riduzione di impegno di spesa</t>
  </si>
  <si>
    <t>La spesa eccede l'effettivo fabbisogno stimato in fase di Bilancio di Previsione 2022  a seguito del provvedimento di interdizione della Garante (provv. n. 494/2022 GIP TRIB. GE) fino alla metà del mese di dicembre</t>
  </si>
  <si>
    <t>La spesa eccede l'effettivo fabbisogno stimato in fase di Bilancio di Previsione 2022</t>
  </si>
  <si>
    <t>attività non realizzata come prevista. Vedi richiesta di spostamento su capitolo n. 10676 della somma di € 7.500,00 e restituzione dei restanti 7.500,00</t>
  </si>
  <si>
    <t xml:space="preserve">La spesa eccede l'effettivo fabbisogno stimato in fase di Bilancio di Previsione 2022 </t>
  </si>
  <si>
    <t>Minor fabbisogno determinata dal protrarsi dell'emergenza sanitaria e conseguente minor ricorso al lavoro strordinario</t>
  </si>
  <si>
    <t>FONDO RISCHI DA CONTENZIOSO - IRAP</t>
  </si>
  <si>
    <t xml:space="preserve">Maggiore spese  </t>
  </si>
  <si>
    <t>Ricarica auto elettriche</t>
  </si>
  <si>
    <t>UTENZE E ALTRI ONERI CONDOMINIALI</t>
  </si>
  <si>
    <t>Aumento utenze condominiali</t>
  </si>
  <si>
    <t>Maggiore spese</t>
  </si>
  <si>
    <t>Minore spesa</t>
  </si>
  <si>
    <t>Numero capitolo</t>
  </si>
  <si>
    <t>Micro Capitolo</t>
  </si>
  <si>
    <t>Miss/Progr</t>
  </si>
  <si>
    <t>Variazioni competenza e cassa 2022</t>
  </si>
  <si>
    <t>Pubblicazioni legali su quotidiani e GURI per nuova gara mensa da bandire nuovamente atteso che la precedente è andata deserta (decreto 651/2022).</t>
  </si>
  <si>
    <t>Aumento del consumo che è in larga parte imprevedibile</t>
  </si>
  <si>
    <t>Aumento consumi energetici Palazzo Pegaso</t>
  </si>
  <si>
    <t>Variazione conseguenti al decreto dirigenziale n. 385 del 31/05/2022 con il quale è stato preso atto che la gara per la ricerca di sponsorizzazione tecnica è andata deserta. Variazione collegata alla minore entrata sul capitolo 3052 di entrata.</t>
  </si>
  <si>
    <t>Variazione conseguenti al decreto dirigenziale n. 385 del 31/05/2022 con il quale è stato preso atto che la gara per la ricerca di sponsorizzazione tecnica è andata deserta. Variazione collegata alla minore entrata sul capitolo 4002 di entrata.</t>
  </si>
  <si>
    <t xml:space="preserve">Contratto affrancatrice terminato </t>
  </si>
  <si>
    <t xml:space="preserve">Il decreto a contrarre per la gara del servizio di riscontro inventariale e antitaccheggio sarà adottato con prenotazione di spesa a partire dall'annualità 2023. Pertanto possono liberarsi risorse dal capitolo.  </t>
  </si>
  <si>
    <t>Minor fabbisogno a fronte dei corsi realizzati rispetto a quelli programmati</t>
  </si>
  <si>
    <t>Minore ricorso alle missioni in Italia del personale del Consiglio regionale</t>
  </si>
  <si>
    <t>Maggiore fabbisogno per accordo integrativo di quello attualmente in corso con UNIFI, allo scopo di ampliare l'attività di ricerca, e di valutarne l’opportunità effettiva tra i mesi di ottobre e novembre 2022. La copertura è garantita dalla minore spesa sul capitolo 10408</t>
  </si>
  <si>
    <t>La spesa eccede l'effettivo fabbisogno stimato in fase di Bilancio di Previsione 2022 in conseguenza del fatto che a oggi non sono pervenute richieste</t>
  </si>
  <si>
    <t xml:space="preserve">La spesa eccede l'effettivo fabbisogno stimato in fase di Bilancio di Previsione 2022  a seguito delle dimissioni del Difensore civico.  </t>
  </si>
  <si>
    <t>La spesa eccede l'effettivo fabbisogno stimato in fase di Bilancio di Previsione 2022 a seguito delle dimissioni del Difensore civico. 1^ parte riduzione stanziamento</t>
  </si>
  <si>
    <t>La spesa eccede l'effettivo fabbisogno stimato in fase di bilancio di previsione 2022</t>
  </si>
  <si>
    <t xml:space="preserve">La spesa eccede l'effettivo fabbisogno stimato in fase di Bilancio di Previsione 2022 .  </t>
  </si>
  <si>
    <t xml:space="preserve">La spesa eccede l'effettivo fabbisogno stimato in fase di Bilancio di Previsione 2022  a seguito del provvedimento di interdizione della Garante (provv. n. 494/2022 GIP TRIB. GE) fino alla metà del mese di dicembre  </t>
  </si>
  <si>
    <t xml:space="preserve">Maggiore fabbisogno per ulteriori  prestazioni di servizio per Toscana 2050, finanziato dalla minore spesa sul 10704 </t>
  </si>
  <si>
    <t>Maggiore spesa nella gestione delle sedute OLI finanziato dalla minore spesa sul capitolo 20039</t>
  </si>
  <si>
    <t>Finanziamento oneri Irap relativi alla quantificazione del Fondo rischi da contenzioso</t>
  </si>
  <si>
    <t xml:space="preserve">Minore spesa che va a finanziare la richiesta sul capitolo 10702 </t>
  </si>
  <si>
    <t>Minore spesa che va a finanziare la richiesta sul capitolo 20038</t>
  </si>
  <si>
    <t xml:space="preserve">Minore spesa corrente conseguente al decreto dirigenziale n. 385 del 31/05/2022 è stato preso atto che la gara per la ricerca di sponsorizzazione tecnica è andata deserta. Il presente cap. è collegato al cap. 10593 di spesa. 
</t>
  </si>
  <si>
    <t xml:space="preserve">Minore spesa capitale conseguente al decreto dirigenziale n.  385 del 31/05/2022 è stato preso atto che la gara per la ricerca di sponsorizzazione tecnica è andata deserta. Il presente cap. è collegato al cap. 20041 di spesa. 
</t>
  </si>
  <si>
    <t>Maggiore entrate per revoca contributi processi partecipativi</t>
  </si>
  <si>
    <t>Variazione conseguente alla maggiore entrata accertata</t>
  </si>
  <si>
    <t xml:space="preserve">Maggiore entrata per gestione split payment su fatture Consiglio - collegata alla maggiore spesa </t>
  </si>
  <si>
    <t>Maggiore spesa per gestione split payment su fatture Consiglio - collegata alla maggiore entrata</t>
  </si>
  <si>
    <t>RECUPERI, RIMBORSI E RESTITUZIONE SOMME  (ASSISTENZA CDAL, COPAS, CPO E AUTORITA' PER LA PARTECIPAZIONE)</t>
  </si>
  <si>
    <t xml:space="preserve"> </t>
  </si>
  <si>
    <t>Totale variazioni positive</t>
  </si>
  <si>
    <t>Totale variazioni negative - sponsorizzazione</t>
  </si>
  <si>
    <t>Totale variazioni partite di giro</t>
  </si>
  <si>
    <t>Totale variazioni negative</t>
  </si>
  <si>
    <t>Totale variazioni - funzionamento OLI - spesa capitale vincolata</t>
  </si>
  <si>
    <t>Allegato A</t>
  </si>
  <si>
    <t>Maggiore entrata corrente</t>
  </si>
  <si>
    <t>Minore entrata per sponsorizzazione</t>
  </si>
  <si>
    <t>Saldo variazioni positive spesa</t>
  </si>
  <si>
    <t>Saldo variazioni positive entrata</t>
  </si>
  <si>
    <r>
      <t xml:space="preserve">Relazione illustrativa alla </t>
    </r>
    <r>
      <rPr>
        <b/>
        <u/>
        <sz val="11"/>
        <rFont val="Calibri"/>
        <family val="2"/>
      </rPr>
      <t>TREDICESIMA variazione</t>
    </r>
    <r>
      <rPr>
        <b/>
        <sz val="11"/>
        <rFont val="Calibri"/>
        <family val="2"/>
      </rPr>
      <t xml:space="preserve"> al bilancio di previsione per il triennio 2022-2023-2024</t>
    </r>
  </si>
  <si>
    <t>Titolo</t>
  </si>
  <si>
    <t>Categoria</t>
  </si>
  <si>
    <t>Piano dei conti</t>
  </si>
  <si>
    <t>Motivazione</t>
  </si>
  <si>
    <t>SEGRETARIO GENERALE</t>
  </si>
  <si>
    <t>SPESE NON ANDATE A BUON FINE</t>
  </si>
  <si>
    <t>ENTRATE A SEGUITO DI SPESE NON ANDATE A BUON FINE</t>
  </si>
  <si>
    <t xml:space="preserve">Maggiore entrata per gestione ordinativi di pagamento non andati a buon fine  - collegata alla maggiore spesa </t>
  </si>
  <si>
    <t>Maggiore spesa per gestione ordinativi dipagamento non andati a buon fine - collegata alla maggiore entrata</t>
  </si>
  <si>
    <t xml:space="preserve">VARIAZIONI RICHIESTE DAI RESPONSABILI DELLE ARTICOLAZIONI ORGANIZZATIVE DI LIVELLO DIRIGENZIALE   (DELIBERAZIONE CONSIGLIO n. 76 APPROVATA NELLA SEDUTA DEL 4 OTTOBRE 2022) - Art. 51 d.lgs. 118/2011  </t>
  </si>
  <si>
    <t xml:space="preserve"> VARIAZIONI RICHIESTE DAI RESPONSABILI DELLE ARTICOLAZIONI ORGANIZZATIVE DI LIVELLO DIRIGENZIALE   (DELIBERAZIONE CONSIGLIO n. 76 APPROVATA NELLA SEDUTA DEL 4 OTTOBRE 2022) - Art. 51 d.lgs. 118/2011  </t>
  </si>
</sst>
</file>

<file path=xl/styles.xml><?xml version="1.0" encoding="utf-8"?>
<styleSheet xmlns="http://schemas.openxmlformats.org/spreadsheetml/2006/main">
  <numFmts count="1">
    <numFmt numFmtId="184" formatCode="#,##0.00\ &quot;€&quot;"/>
  </numFmts>
  <fonts count="10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8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84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4" fontId="4" fillId="4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84" fontId="1" fillId="2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/>
    </xf>
    <xf numFmtId="0" fontId="1" fillId="2" borderId="2" xfId="0" applyNumberFormat="1" applyFont="1" applyFill="1" applyBorder="1" applyAlignment="1">
      <alignment horizontal="center" vertical="center" wrapText="1"/>
    </xf>
    <xf numFmtId="184" fontId="1" fillId="2" borderId="3" xfId="0" applyNumberFormat="1" applyFont="1" applyFill="1" applyBorder="1" applyAlignment="1">
      <alignment horizontal="right" vertical="center" wrapText="1"/>
    </xf>
    <xf numFmtId="184" fontId="6" fillId="2" borderId="1" xfId="0" applyNumberFormat="1" applyFont="1" applyFill="1" applyBorder="1" applyAlignment="1">
      <alignment horizontal="center" vertical="center" wrapText="1"/>
    </xf>
    <xf numFmtId="184" fontId="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84" fontId="5" fillId="5" borderId="3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84" fontId="5" fillId="5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184" fontId="1" fillId="2" borderId="4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2</xdr:col>
      <xdr:colOff>381000</xdr:colOff>
      <xdr:row>2</xdr:row>
      <xdr:rowOff>289560</xdr:rowOff>
    </xdr:to>
    <xdr:pic>
      <xdr:nvPicPr>
        <xdr:cNvPr id="206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"/>
          <a:ext cx="223266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640080</xdr:colOff>
      <xdr:row>2</xdr:row>
      <xdr:rowOff>220980</xdr:rowOff>
    </xdr:to>
    <xdr:pic>
      <xdr:nvPicPr>
        <xdr:cNvPr id="1054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" y="0"/>
          <a:ext cx="224028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7"/>
  <sheetViews>
    <sheetView tabSelected="1" zoomScaleNormal="100" workbookViewId="0">
      <selection activeCell="H7" sqref="H7"/>
    </sheetView>
  </sheetViews>
  <sheetFormatPr defaultColWidth="9.109375" defaultRowHeight="13.2"/>
  <cols>
    <col min="1" max="1" width="14.5546875" style="11" customWidth="1"/>
    <col min="2" max="2" width="12.44140625" style="16" customWidth="1"/>
    <col min="3" max="3" width="46.88671875" style="17" customWidth="1"/>
    <col min="4" max="4" width="8.44140625" style="16" customWidth="1"/>
    <col min="5" max="5" width="12.44140625" style="16" customWidth="1"/>
    <col min="6" max="6" width="12.88671875" style="11" customWidth="1"/>
    <col min="7" max="7" width="22.88671875" style="15" customWidth="1"/>
    <col min="8" max="8" width="44.109375" style="18" customWidth="1"/>
    <col min="9" max="16384" width="9.109375" style="15"/>
  </cols>
  <sheetData>
    <row r="2" spans="1:10" ht="14.4">
      <c r="C2" s="30" t="s">
        <v>128</v>
      </c>
      <c r="H2" s="31" t="s">
        <v>123</v>
      </c>
    </row>
    <row r="3" spans="1:10" ht="62.25" customHeight="1">
      <c r="A3" s="46" t="s">
        <v>139</v>
      </c>
      <c r="B3" s="46"/>
      <c r="C3" s="46"/>
      <c r="D3" s="46"/>
      <c r="E3" s="46"/>
      <c r="F3" s="46"/>
      <c r="G3" s="46"/>
      <c r="H3" s="46"/>
      <c r="I3" s="27"/>
      <c r="J3" s="27"/>
    </row>
    <row r="4" spans="1:10" ht="12.75" customHeight="1">
      <c r="A4" s="46"/>
      <c r="B4" s="46"/>
      <c r="C4" s="46"/>
      <c r="D4" s="46"/>
      <c r="E4" s="46"/>
      <c r="F4" s="46"/>
      <c r="G4" s="46"/>
      <c r="H4" s="46"/>
      <c r="I4" s="27"/>
      <c r="J4" s="27"/>
    </row>
    <row r="5" spans="1:10" s="11" customFormat="1" ht="9" customHeight="1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s="11" customFormat="1" ht="42.75" customHeight="1">
      <c r="A6" s="9" t="s">
        <v>2</v>
      </c>
      <c r="B6" s="9" t="s">
        <v>85</v>
      </c>
      <c r="C6" s="9" t="s">
        <v>1</v>
      </c>
      <c r="D6" s="9" t="s">
        <v>129</v>
      </c>
      <c r="E6" s="9" t="s">
        <v>130</v>
      </c>
      <c r="F6" s="9" t="s">
        <v>131</v>
      </c>
      <c r="G6" s="9" t="s">
        <v>88</v>
      </c>
      <c r="H6" s="9" t="s">
        <v>132</v>
      </c>
      <c r="I6" s="27"/>
      <c r="J6" s="27"/>
    </row>
    <row r="7" spans="1:10" ht="42.75" customHeight="1">
      <c r="A7" s="2" t="s">
        <v>15</v>
      </c>
      <c r="B7" s="33">
        <v>3011</v>
      </c>
      <c r="C7" s="32" t="s">
        <v>116</v>
      </c>
      <c r="D7" s="32">
        <v>3</v>
      </c>
      <c r="E7" s="32">
        <v>30502</v>
      </c>
      <c r="F7" s="32">
        <v>3050203</v>
      </c>
      <c r="G7" s="34">
        <v>26677.759999999998</v>
      </c>
      <c r="H7" s="35" t="s">
        <v>112</v>
      </c>
    </row>
    <row r="8" spans="1:10" ht="35.25" customHeight="1">
      <c r="A8" s="2" t="s">
        <v>28</v>
      </c>
      <c r="B8" s="19">
        <v>3016</v>
      </c>
      <c r="C8" s="12" t="s">
        <v>58</v>
      </c>
      <c r="D8" s="13">
        <v>3</v>
      </c>
      <c r="E8" s="13">
        <v>30502</v>
      </c>
      <c r="F8" s="13">
        <v>3050203</v>
      </c>
      <c r="G8" s="20">
        <v>3701.7</v>
      </c>
      <c r="H8" s="2" t="s">
        <v>113</v>
      </c>
    </row>
    <row r="9" spans="1:10">
      <c r="A9" s="13"/>
      <c r="B9" s="19"/>
      <c r="C9" s="37" t="s">
        <v>124</v>
      </c>
      <c r="D9" s="38"/>
      <c r="E9" s="38"/>
      <c r="F9" s="39"/>
      <c r="G9" s="26">
        <f>SUM(G7:G8)</f>
        <v>30379.46</v>
      </c>
      <c r="H9" s="2"/>
    </row>
    <row r="10" spans="1:10" ht="51">
      <c r="A10" s="2" t="s">
        <v>28</v>
      </c>
      <c r="B10" s="19">
        <v>3052</v>
      </c>
      <c r="C10" s="13" t="s">
        <v>59</v>
      </c>
      <c r="D10" s="13">
        <v>3</v>
      </c>
      <c r="E10" s="13">
        <v>30599</v>
      </c>
      <c r="F10" s="13">
        <v>3059999</v>
      </c>
      <c r="G10" s="20">
        <v>-13200</v>
      </c>
      <c r="H10" s="2" t="s">
        <v>110</v>
      </c>
    </row>
    <row r="11" spans="1:10" ht="51">
      <c r="A11" s="2" t="s">
        <v>28</v>
      </c>
      <c r="B11" s="19">
        <v>4002</v>
      </c>
      <c r="C11" s="13" t="s">
        <v>60</v>
      </c>
      <c r="D11" s="13">
        <v>4</v>
      </c>
      <c r="E11" s="13">
        <v>40504</v>
      </c>
      <c r="F11" s="13">
        <v>4050499</v>
      </c>
      <c r="G11" s="20">
        <v>-60000</v>
      </c>
      <c r="H11" s="2" t="s">
        <v>111</v>
      </c>
    </row>
    <row r="12" spans="1:10">
      <c r="A12" s="13"/>
      <c r="B12" s="19"/>
      <c r="C12" s="40" t="s">
        <v>125</v>
      </c>
      <c r="D12" s="41"/>
      <c r="E12" s="41"/>
      <c r="F12" s="42"/>
      <c r="G12" s="26">
        <f>SUM(G10:G11)</f>
        <v>-73200</v>
      </c>
      <c r="H12" s="2"/>
    </row>
    <row r="13" spans="1:10" ht="20.399999999999999">
      <c r="A13" s="2" t="s">
        <v>11</v>
      </c>
      <c r="B13" s="19">
        <v>9015</v>
      </c>
      <c r="C13" s="13" t="s">
        <v>61</v>
      </c>
      <c r="D13" s="13">
        <v>9</v>
      </c>
      <c r="E13" s="13">
        <v>90101</v>
      </c>
      <c r="F13" s="13">
        <v>9010102</v>
      </c>
      <c r="G13" s="14">
        <v>20000</v>
      </c>
      <c r="H13" s="2" t="s">
        <v>114</v>
      </c>
    </row>
    <row r="14" spans="1:10" ht="45" customHeight="1">
      <c r="A14" s="2" t="s">
        <v>11</v>
      </c>
      <c r="B14" s="19">
        <v>9027</v>
      </c>
      <c r="C14" s="13" t="s">
        <v>135</v>
      </c>
      <c r="D14" s="13">
        <v>9</v>
      </c>
      <c r="E14" s="13">
        <v>90199</v>
      </c>
      <c r="F14" s="13">
        <v>9019901</v>
      </c>
      <c r="G14" s="14">
        <v>30000</v>
      </c>
      <c r="H14" s="2" t="s">
        <v>136</v>
      </c>
    </row>
    <row r="15" spans="1:10">
      <c r="C15" s="43" t="s">
        <v>120</v>
      </c>
      <c r="D15" s="44"/>
      <c r="E15" s="44"/>
      <c r="F15" s="45"/>
      <c r="G15" s="28">
        <f>SUM(G13:G14)</f>
        <v>50000</v>
      </c>
      <c r="H15" s="16"/>
    </row>
    <row r="17" spans="3:7">
      <c r="C17" s="36" t="s">
        <v>127</v>
      </c>
      <c r="D17" s="36"/>
      <c r="E17" s="36"/>
      <c r="F17" s="36"/>
      <c r="G17" s="21">
        <f>G15+G12+G9</f>
        <v>7179.4599999999991</v>
      </c>
    </row>
  </sheetData>
  <mergeCells count="5">
    <mergeCell ref="C17:F17"/>
    <mergeCell ref="C9:F9"/>
    <mergeCell ref="C12:F12"/>
    <mergeCell ref="C15:F15"/>
    <mergeCell ref="A3:H4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zoomScaleNormal="100" workbookViewId="0">
      <pane ySplit="7" topLeftCell="A50" activePane="bottomLeft" state="frozen"/>
      <selection pane="bottomLeft" activeCell="J50" sqref="J50"/>
    </sheetView>
  </sheetViews>
  <sheetFormatPr defaultColWidth="9.109375" defaultRowHeight="13.2"/>
  <cols>
    <col min="1" max="1" width="23.44140625" style="3" customWidth="1"/>
    <col min="2" max="2" width="11" style="3" customWidth="1"/>
    <col min="3" max="3" width="12.109375" style="3" customWidth="1"/>
    <col min="4" max="4" width="36.88671875" style="3" customWidth="1"/>
    <col min="5" max="5" width="8.5546875" style="3" customWidth="1"/>
    <col min="6" max="6" width="11.44140625" style="3" customWidth="1"/>
    <col min="7" max="7" width="16.109375" style="3" customWidth="1"/>
    <col min="8" max="8" width="13.33203125" style="3" customWidth="1"/>
    <col min="9" max="9" width="17" style="7" customWidth="1"/>
    <col min="10" max="10" width="57.33203125" style="8" customWidth="1"/>
    <col min="11" max="11" width="12.44140625" style="3" customWidth="1"/>
    <col min="12" max="13" width="9.109375" style="3"/>
    <col min="14" max="14" width="11.6640625" style="3" bestFit="1" customWidth="1"/>
    <col min="15" max="16384" width="9.109375" style="3"/>
  </cols>
  <sheetData>
    <row r="1" spans="1:11">
      <c r="J1" s="29" t="s">
        <v>123</v>
      </c>
      <c r="K1" s="3" t="s">
        <v>117</v>
      </c>
    </row>
    <row r="3" spans="1:11" ht="29.25" customHeight="1">
      <c r="A3" s="47" t="s">
        <v>138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9" customHeight="1">
      <c r="A4" s="47"/>
      <c r="B4" s="47"/>
      <c r="C4" s="47"/>
      <c r="D4" s="47"/>
      <c r="E4" s="47"/>
      <c r="F4" s="47"/>
      <c r="G4" s="47"/>
      <c r="H4" s="47"/>
      <c r="I4" s="47"/>
      <c r="J4" s="47"/>
    </row>
    <row r="7" spans="1:11" s="4" customFormat="1" ht="36">
      <c r="A7" s="9" t="s">
        <v>2</v>
      </c>
      <c r="B7" s="9" t="s">
        <v>85</v>
      </c>
      <c r="C7" s="9" t="s">
        <v>0</v>
      </c>
      <c r="D7" s="9" t="s">
        <v>1</v>
      </c>
      <c r="E7" s="9" t="s">
        <v>3</v>
      </c>
      <c r="F7" s="9" t="s">
        <v>87</v>
      </c>
      <c r="G7" s="9" t="s">
        <v>4</v>
      </c>
      <c r="H7" s="9" t="s">
        <v>5</v>
      </c>
      <c r="I7" s="10" t="s">
        <v>88</v>
      </c>
      <c r="J7" s="9" t="s">
        <v>64</v>
      </c>
      <c r="K7" s="9" t="s">
        <v>86</v>
      </c>
    </row>
    <row r="8" spans="1:11" ht="30.6">
      <c r="A8" s="2" t="s">
        <v>7</v>
      </c>
      <c r="B8" s="1">
        <v>10045</v>
      </c>
      <c r="C8" s="2" t="s">
        <v>56</v>
      </c>
      <c r="D8" s="2" t="s">
        <v>6</v>
      </c>
      <c r="E8" s="2">
        <v>5</v>
      </c>
      <c r="F8" s="2">
        <v>502</v>
      </c>
      <c r="G8" s="2">
        <v>104</v>
      </c>
      <c r="H8" s="2">
        <v>1040102</v>
      </c>
      <c r="I8" s="5">
        <v>-16381.25</v>
      </c>
      <c r="J8" s="2" t="s">
        <v>68</v>
      </c>
      <c r="K8" s="1">
        <v>10045</v>
      </c>
    </row>
    <row r="9" spans="1:11" ht="40.799999999999997">
      <c r="A9" s="2" t="s">
        <v>7</v>
      </c>
      <c r="B9" s="1">
        <v>10046</v>
      </c>
      <c r="C9" s="2" t="s">
        <v>56</v>
      </c>
      <c r="D9" s="2" t="s">
        <v>8</v>
      </c>
      <c r="E9" s="2">
        <v>5</v>
      </c>
      <c r="F9" s="2">
        <v>502</v>
      </c>
      <c r="G9" s="2">
        <v>104</v>
      </c>
      <c r="H9" s="2">
        <v>1040401</v>
      </c>
      <c r="I9" s="5">
        <v>-15015.07</v>
      </c>
      <c r="J9" s="2" t="s">
        <v>69</v>
      </c>
      <c r="K9" s="1">
        <v>10046</v>
      </c>
    </row>
    <row r="10" spans="1:11" ht="30.6">
      <c r="A10" s="2" t="s">
        <v>7</v>
      </c>
      <c r="B10" s="1">
        <v>10051</v>
      </c>
      <c r="C10" s="2" t="s">
        <v>56</v>
      </c>
      <c r="D10" s="2" t="s">
        <v>9</v>
      </c>
      <c r="E10" s="2">
        <v>5</v>
      </c>
      <c r="F10" s="2">
        <v>502</v>
      </c>
      <c r="G10" s="2">
        <v>104</v>
      </c>
      <c r="H10" s="2">
        <v>1040101</v>
      </c>
      <c r="I10" s="5">
        <v>-61.67</v>
      </c>
      <c r="J10" s="2" t="s">
        <v>84</v>
      </c>
      <c r="K10" s="1">
        <v>10051</v>
      </c>
    </row>
    <row r="11" spans="1:11" ht="20.399999999999999">
      <c r="A11" s="2" t="s">
        <v>7</v>
      </c>
      <c r="B11" s="1">
        <v>10128</v>
      </c>
      <c r="C11" s="2" t="s">
        <v>56</v>
      </c>
      <c r="D11" s="2" t="s">
        <v>18</v>
      </c>
      <c r="E11" s="2">
        <v>1</v>
      </c>
      <c r="F11" s="2">
        <v>101</v>
      </c>
      <c r="G11" s="2">
        <v>103</v>
      </c>
      <c r="H11" s="2">
        <v>1030202</v>
      </c>
      <c r="I11" s="5">
        <v>-1000</v>
      </c>
      <c r="J11" s="2" t="s">
        <v>84</v>
      </c>
      <c r="K11" s="1">
        <v>10128</v>
      </c>
    </row>
    <row r="12" spans="1:11">
      <c r="A12" s="2" t="s">
        <v>7</v>
      </c>
      <c r="B12" s="1">
        <v>10129</v>
      </c>
      <c r="C12" s="2" t="s">
        <v>56</v>
      </c>
      <c r="D12" s="2" t="s">
        <v>19</v>
      </c>
      <c r="E12" s="2">
        <v>1</v>
      </c>
      <c r="F12" s="2">
        <v>101</v>
      </c>
      <c r="G12" s="2">
        <v>103</v>
      </c>
      <c r="H12" s="2">
        <v>1030211</v>
      </c>
      <c r="I12" s="5">
        <v>-750</v>
      </c>
      <c r="J12" s="2" t="s">
        <v>84</v>
      </c>
      <c r="K12" s="1">
        <v>10129</v>
      </c>
    </row>
    <row r="13" spans="1:11">
      <c r="A13" s="2" t="s">
        <v>7</v>
      </c>
      <c r="B13" s="1">
        <v>10212</v>
      </c>
      <c r="C13" s="2" t="s">
        <v>56</v>
      </c>
      <c r="D13" s="2" t="s">
        <v>27</v>
      </c>
      <c r="E13" s="2">
        <v>1</v>
      </c>
      <c r="F13" s="2">
        <v>103</v>
      </c>
      <c r="G13" s="2">
        <v>103</v>
      </c>
      <c r="H13" s="2">
        <v>1030207</v>
      </c>
      <c r="I13" s="5">
        <v>-2400</v>
      </c>
      <c r="J13" s="6" t="s">
        <v>94</v>
      </c>
      <c r="K13" s="1">
        <v>10212</v>
      </c>
    </row>
    <row r="14" spans="1:11" ht="20.399999999999999">
      <c r="A14" s="2" t="s">
        <v>7</v>
      </c>
      <c r="B14" s="1">
        <v>10523</v>
      </c>
      <c r="C14" s="2" t="s">
        <v>56</v>
      </c>
      <c r="D14" s="2" t="s">
        <v>40</v>
      </c>
      <c r="E14" s="2">
        <v>5</v>
      </c>
      <c r="F14" s="2">
        <v>502</v>
      </c>
      <c r="G14" s="2">
        <v>104</v>
      </c>
      <c r="H14" s="2">
        <v>1040401</v>
      </c>
      <c r="I14" s="5">
        <v>-27.72</v>
      </c>
      <c r="J14" s="2" t="s">
        <v>84</v>
      </c>
      <c r="K14" s="1">
        <v>10523</v>
      </c>
    </row>
    <row r="15" spans="1:11">
      <c r="A15" s="2" t="s">
        <v>7</v>
      </c>
      <c r="B15" s="1">
        <v>10688</v>
      </c>
      <c r="C15" s="2" t="s">
        <v>56</v>
      </c>
      <c r="D15" s="2" t="s">
        <v>51</v>
      </c>
      <c r="E15" s="2">
        <v>1</v>
      </c>
      <c r="F15" s="2">
        <v>101</v>
      </c>
      <c r="G15" s="2">
        <v>103</v>
      </c>
      <c r="H15" s="2">
        <v>1030202</v>
      </c>
      <c r="I15" s="5">
        <v>-1000</v>
      </c>
      <c r="J15" s="2" t="s">
        <v>84</v>
      </c>
      <c r="K15" s="1">
        <v>10688</v>
      </c>
    </row>
    <row r="16" spans="1:11" ht="20.399999999999999">
      <c r="A16" s="2" t="s">
        <v>7</v>
      </c>
      <c r="B16" s="1">
        <v>10239</v>
      </c>
      <c r="C16" s="2" t="s">
        <v>56</v>
      </c>
      <c r="D16" s="2" t="s">
        <v>29</v>
      </c>
      <c r="E16" s="2">
        <v>1</v>
      </c>
      <c r="F16" s="2">
        <v>108</v>
      </c>
      <c r="G16" s="2">
        <v>103</v>
      </c>
      <c r="H16" s="2">
        <v>1030207</v>
      </c>
      <c r="I16" s="5">
        <v>-47956.34</v>
      </c>
      <c r="J16" s="6" t="s">
        <v>70</v>
      </c>
      <c r="K16" s="1">
        <v>10239</v>
      </c>
    </row>
    <row r="17" spans="1:11" ht="30.6">
      <c r="A17" s="2" t="s">
        <v>7</v>
      </c>
      <c r="B17" s="1">
        <v>10532</v>
      </c>
      <c r="C17" s="2" t="s">
        <v>56</v>
      </c>
      <c r="D17" s="2" t="s">
        <v>41</v>
      </c>
      <c r="E17" s="2">
        <v>5</v>
      </c>
      <c r="F17" s="2">
        <v>502</v>
      </c>
      <c r="G17" s="2">
        <v>103</v>
      </c>
      <c r="H17" s="2">
        <v>1030219</v>
      </c>
      <c r="I17" s="5">
        <v>-157420</v>
      </c>
      <c r="J17" s="6" t="s">
        <v>95</v>
      </c>
      <c r="K17" s="1">
        <v>10532</v>
      </c>
    </row>
    <row r="18" spans="1:11" ht="30.6">
      <c r="A18" s="2" t="s">
        <v>13</v>
      </c>
      <c r="B18" s="1">
        <v>10068</v>
      </c>
      <c r="C18" s="2" t="s">
        <v>56</v>
      </c>
      <c r="D18" s="2" t="s">
        <v>12</v>
      </c>
      <c r="E18" s="2">
        <v>1</v>
      </c>
      <c r="F18" s="2">
        <v>110</v>
      </c>
      <c r="G18" s="2">
        <v>103</v>
      </c>
      <c r="H18" s="2">
        <v>1030212</v>
      </c>
      <c r="I18" s="5">
        <v>-15000</v>
      </c>
      <c r="J18" s="2" t="s">
        <v>65</v>
      </c>
      <c r="K18" s="1">
        <v>10068</v>
      </c>
    </row>
    <row r="19" spans="1:11" ht="20.399999999999999">
      <c r="A19" s="2" t="s">
        <v>13</v>
      </c>
      <c r="B19" s="1">
        <v>10321</v>
      </c>
      <c r="C19" s="2" t="s">
        <v>56</v>
      </c>
      <c r="D19" s="2" t="s">
        <v>34</v>
      </c>
      <c r="E19" s="2">
        <v>1</v>
      </c>
      <c r="F19" s="2">
        <v>110</v>
      </c>
      <c r="G19" s="2">
        <v>103</v>
      </c>
      <c r="H19" s="2">
        <v>1030204</v>
      </c>
      <c r="I19" s="5">
        <v>-2000</v>
      </c>
      <c r="J19" s="2" t="s">
        <v>96</v>
      </c>
      <c r="K19" s="1">
        <v>10321</v>
      </c>
    </row>
    <row r="20" spans="1:11" ht="30.6">
      <c r="A20" s="2" t="s">
        <v>13</v>
      </c>
      <c r="B20" s="1">
        <v>10372</v>
      </c>
      <c r="C20" s="2" t="s">
        <v>56</v>
      </c>
      <c r="D20" s="2" t="s">
        <v>38</v>
      </c>
      <c r="E20" s="2">
        <v>1</v>
      </c>
      <c r="F20" s="2">
        <v>110</v>
      </c>
      <c r="G20" s="2">
        <v>109</v>
      </c>
      <c r="H20" s="2">
        <v>1090101</v>
      </c>
      <c r="I20" s="5">
        <v>-40000</v>
      </c>
      <c r="J20" s="2" t="s">
        <v>77</v>
      </c>
      <c r="K20" s="1">
        <v>10372</v>
      </c>
    </row>
    <row r="21" spans="1:11" ht="30.6">
      <c r="A21" s="2" t="s">
        <v>13</v>
      </c>
      <c r="B21" s="1">
        <v>10620</v>
      </c>
      <c r="C21" s="2" t="s">
        <v>56</v>
      </c>
      <c r="D21" s="2" t="s">
        <v>46</v>
      </c>
      <c r="E21" s="2">
        <v>1</v>
      </c>
      <c r="F21" s="2">
        <v>110</v>
      </c>
      <c r="G21" s="2">
        <v>109</v>
      </c>
      <c r="H21" s="2">
        <v>1090101</v>
      </c>
      <c r="I21" s="5">
        <v>-10000</v>
      </c>
      <c r="J21" s="2" t="s">
        <v>97</v>
      </c>
      <c r="K21" s="1">
        <v>10620</v>
      </c>
    </row>
    <row r="22" spans="1:11" ht="20.399999999999999">
      <c r="A22" s="2" t="s">
        <v>15</v>
      </c>
      <c r="B22" s="1">
        <v>10071</v>
      </c>
      <c r="C22" s="2" t="s">
        <v>56</v>
      </c>
      <c r="D22" s="2" t="s">
        <v>14</v>
      </c>
      <c r="E22" s="2">
        <v>1</v>
      </c>
      <c r="F22" s="2">
        <v>111</v>
      </c>
      <c r="G22" s="2">
        <v>104</v>
      </c>
      <c r="H22" s="2">
        <v>1040102</v>
      </c>
      <c r="I22" s="5">
        <v>-5500</v>
      </c>
      <c r="J22" s="2" t="s">
        <v>99</v>
      </c>
      <c r="K22" s="1">
        <v>10071</v>
      </c>
    </row>
    <row r="23" spans="1:11" ht="20.399999999999999">
      <c r="A23" s="2" t="s">
        <v>15</v>
      </c>
      <c r="B23" s="1">
        <v>10103</v>
      </c>
      <c r="C23" s="2" t="s">
        <v>56</v>
      </c>
      <c r="D23" s="2" t="s">
        <v>16</v>
      </c>
      <c r="E23" s="2">
        <v>1</v>
      </c>
      <c r="F23" s="2">
        <v>101</v>
      </c>
      <c r="G23" s="2">
        <v>103</v>
      </c>
      <c r="H23" s="2">
        <v>1030201</v>
      </c>
      <c r="I23" s="5">
        <v>-9886.9599999999991</v>
      </c>
      <c r="J23" s="2" t="s">
        <v>101</v>
      </c>
      <c r="K23" s="1">
        <v>10103</v>
      </c>
    </row>
    <row r="24" spans="1:11" ht="20.399999999999999">
      <c r="A24" s="2" t="s">
        <v>15</v>
      </c>
      <c r="B24" s="1">
        <v>10104</v>
      </c>
      <c r="C24" s="2" t="s">
        <v>56</v>
      </c>
      <c r="D24" s="2" t="s">
        <v>17</v>
      </c>
      <c r="E24" s="2">
        <v>1</v>
      </c>
      <c r="F24" s="2">
        <v>101</v>
      </c>
      <c r="G24" s="2">
        <v>103</v>
      </c>
      <c r="H24" s="2">
        <v>1030201</v>
      </c>
      <c r="I24" s="5">
        <v>-7000</v>
      </c>
      <c r="J24" s="2" t="s">
        <v>100</v>
      </c>
      <c r="K24" s="1">
        <v>10104</v>
      </c>
    </row>
    <row r="25" spans="1:11" ht="20.399999999999999">
      <c r="A25" s="2" t="s">
        <v>15</v>
      </c>
      <c r="B25" s="1">
        <v>10144</v>
      </c>
      <c r="C25" s="2" t="s">
        <v>56</v>
      </c>
      <c r="D25" s="2" t="s">
        <v>20</v>
      </c>
      <c r="E25" s="2">
        <v>1</v>
      </c>
      <c r="F25" s="2">
        <v>101</v>
      </c>
      <c r="G25" s="2">
        <v>103</v>
      </c>
      <c r="H25" s="2">
        <v>1030201</v>
      </c>
      <c r="I25" s="5">
        <v>-2000</v>
      </c>
      <c r="J25" s="2" t="s">
        <v>102</v>
      </c>
      <c r="K25" s="1">
        <v>10144</v>
      </c>
    </row>
    <row r="26" spans="1:11" ht="20.399999999999999">
      <c r="A26" s="2" t="s">
        <v>15</v>
      </c>
      <c r="B26" s="1">
        <v>10174</v>
      </c>
      <c r="C26" s="2" t="s">
        <v>56</v>
      </c>
      <c r="D26" s="2" t="s">
        <v>21</v>
      </c>
      <c r="E26" s="2">
        <v>1</v>
      </c>
      <c r="F26" s="2">
        <v>101</v>
      </c>
      <c r="G26" s="2">
        <v>103</v>
      </c>
      <c r="H26" s="2">
        <v>1030201</v>
      </c>
      <c r="I26" s="5">
        <v>-1500</v>
      </c>
      <c r="J26" s="2" t="s">
        <v>103</v>
      </c>
      <c r="K26" s="1">
        <v>10174</v>
      </c>
    </row>
    <row r="27" spans="1:11" ht="20.399999999999999">
      <c r="A27" s="2" t="s">
        <v>15</v>
      </c>
      <c r="B27" s="1">
        <v>10175</v>
      </c>
      <c r="C27" s="2" t="s">
        <v>56</v>
      </c>
      <c r="D27" s="2" t="s">
        <v>22</v>
      </c>
      <c r="E27" s="2">
        <v>1</v>
      </c>
      <c r="F27" s="2">
        <v>101</v>
      </c>
      <c r="G27" s="2">
        <v>103</v>
      </c>
      <c r="H27" s="2">
        <v>1030201</v>
      </c>
      <c r="I27" s="5">
        <v>-2000</v>
      </c>
      <c r="J27" s="2" t="s">
        <v>103</v>
      </c>
      <c r="K27" s="1">
        <v>10175</v>
      </c>
    </row>
    <row r="28" spans="1:11" ht="30.6">
      <c r="A28" s="2" t="s">
        <v>15</v>
      </c>
      <c r="B28" s="1">
        <v>10190</v>
      </c>
      <c r="C28" s="2" t="s">
        <v>56</v>
      </c>
      <c r="D28" s="2" t="s">
        <v>23</v>
      </c>
      <c r="E28" s="2">
        <v>1</v>
      </c>
      <c r="F28" s="2">
        <v>101</v>
      </c>
      <c r="G28" s="2">
        <v>103</v>
      </c>
      <c r="H28" s="2">
        <v>1030201</v>
      </c>
      <c r="I28" s="5">
        <v>-22235.08</v>
      </c>
      <c r="J28" s="2" t="s">
        <v>104</v>
      </c>
      <c r="K28" s="1">
        <v>10190</v>
      </c>
    </row>
    <row r="29" spans="1:11" ht="40.799999999999997">
      <c r="A29" s="2" t="s">
        <v>15</v>
      </c>
      <c r="B29" s="1">
        <v>10191</v>
      </c>
      <c r="C29" s="2" t="s">
        <v>56</v>
      </c>
      <c r="D29" s="2" t="s">
        <v>24</v>
      </c>
      <c r="E29" s="2">
        <v>1</v>
      </c>
      <c r="F29" s="2">
        <v>101</v>
      </c>
      <c r="G29" s="2">
        <v>103</v>
      </c>
      <c r="H29" s="2">
        <v>1030201</v>
      </c>
      <c r="I29" s="5">
        <v>-13986.45</v>
      </c>
      <c r="J29" s="2" t="s">
        <v>72</v>
      </c>
      <c r="K29" s="1">
        <v>10191</v>
      </c>
    </row>
    <row r="30" spans="1:11" ht="30.6">
      <c r="A30" s="2" t="s">
        <v>15</v>
      </c>
      <c r="B30" s="1">
        <v>10195</v>
      </c>
      <c r="C30" s="2" t="s">
        <v>56</v>
      </c>
      <c r="D30" s="2" t="s">
        <v>25</v>
      </c>
      <c r="E30" s="2">
        <v>1</v>
      </c>
      <c r="F30" s="2">
        <v>101</v>
      </c>
      <c r="G30" s="2">
        <v>103</v>
      </c>
      <c r="H30" s="2">
        <v>1030202</v>
      </c>
      <c r="I30" s="5">
        <v>-4500</v>
      </c>
      <c r="J30" s="2" t="s">
        <v>73</v>
      </c>
      <c r="K30" s="1">
        <v>10195</v>
      </c>
    </row>
    <row r="31" spans="1:11" ht="30.6">
      <c r="A31" s="2" t="s">
        <v>15</v>
      </c>
      <c r="B31" s="1">
        <v>10196</v>
      </c>
      <c r="C31" s="2" t="s">
        <v>56</v>
      </c>
      <c r="D31" s="2" t="s">
        <v>26</v>
      </c>
      <c r="E31" s="2">
        <v>1</v>
      </c>
      <c r="F31" s="2">
        <v>101</v>
      </c>
      <c r="G31" s="2">
        <v>103</v>
      </c>
      <c r="H31" s="2">
        <v>1030202</v>
      </c>
      <c r="I31" s="5">
        <v>-2500</v>
      </c>
      <c r="J31" s="2" t="s">
        <v>73</v>
      </c>
      <c r="K31" s="1">
        <v>10196</v>
      </c>
    </row>
    <row r="32" spans="1:11" ht="30.6">
      <c r="A32" s="2" t="s">
        <v>15</v>
      </c>
      <c r="B32" s="1">
        <v>10369</v>
      </c>
      <c r="C32" s="2" t="s">
        <v>56</v>
      </c>
      <c r="D32" s="2" t="s">
        <v>37</v>
      </c>
      <c r="E32" s="2">
        <v>1</v>
      </c>
      <c r="F32" s="2">
        <v>101</v>
      </c>
      <c r="G32" s="2">
        <v>103</v>
      </c>
      <c r="H32" s="2">
        <v>1030201</v>
      </c>
      <c r="I32" s="5">
        <v>-5000</v>
      </c>
      <c r="J32" s="2" t="s">
        <v>74</v>
      </c>
      <c r="K32" s="1">
        <v>10369</v>
      </c>
    </row>
    <row r="33" spans="1:14" ht="40.799999999999997">
      <c r="A33" s="2" t="s">
        <v>15</v>
      </c>
      <c r="B33" s="1">
        <v>10408</v>
      </c>
      <c r="C33" s="2" t="s">
        <v>56</v>
      </c>
      <c r="D33" s="2" t="s">
        <v>39</v>
      </c>
      <c r="E33" s="2">
        <v>1</v>
      </c>
      <c r="F33" s="2">
        <v>101</v>
      </c>
      <c r="G33" s="2">
        <v>103</v>
      </c>
      <c r="H33" s="2">
        <v>1030299</v>
      </c>
      <c r="I33" s="5">
        <v>-15000</v>
      </c>
      <c r="J33" s="2" t="s">
        <v>75</v>
      </c>
      <c r="K33" s="1">
        <v>10408</v>
      </c>
    </row>
    <row r="34" spans="1:14">
      <c r="A34" s="2" t="s">
        <v>15</v>
      </c>
      <c r="B34" s="1">
        <v>10559</v>
      </c>
      <c r="C34" s="2" t="s">
        <v>56</v>
      </c>
      <c r="D34" s="2" t="s">
        <v>42</v>
      </c>
      <c r="E34" s="2">
        <v>1</v>
      </c>
      <c r="F34" s="2">
        <v>101</v>
      </c>
      <c r="G34" s="2">
        <v>103</v>
      </c>
      <c r="H34" s="2">
        <v>1030214</v>
      </c>
      <c r="I34" s="5">
        <v>-500</v>
      </c>
      <c r="J34" s="2" t="s">
        <v>76</v>
      </c>
      <c r="K34" s="1">
        <v>10559</v>
      </c>
    </row>
    <row r="35" spans="1:14" ht="20.399999999999999">
      <c r="A35" s="2" t="s">
        <v>15</v>
      </c>
      <c r="B35" s="1">
        <v>10586</v>
      </c>
      <c r="C35" s="2" t="s">
        <v>56</v>
      </c>
      <c r="D35" s="2" t="s">
        <v>44</v>
      </c>
      <c r="E35" s="2">
        <v>1</v>
      </c>
      <c r="F35" s="2">
        <v>101</v>
      </c>
      <c r="G35" s="2">
        <v>103</v>
      </c>
      <c r="H35" s="2">
        <v>1030202</v>
      </c>
      <c r="I35" s="5">
        <v>-3000</v>
      </c>
      <c r="J35" s="2" t="s">
        <v>76</v>
      </c>
      <c r="K35" s="1">
        <v>10586</v>
      </c>
    </row>
    <row r="36" spans="1:14" ht="20.399999999999999">
      <c r="A36" s="2" t="s">
        <v>15</v>
      </c>
      <c r="B36" s="1">
        <v>10623</v>
      </c>
      <c r="C36" s="2" t="s">
        <v>56</v>
      </c>
      <c r="D36" s="2" t="s">
        <v>47</v>
      </c>
      <c r="E36" s="2">
        <v>1</v>
      </c>
      <c r="F36" s="2">
        <v>101</v>
      </c>
      <c r="G36" s="2">
        <v>103</v>
      </c>
      <c r="H36" s="2">
        <v>1030102</v>
      </c>
      <c r="I36" s="5">
        <v>-500</v>
      </c>
      <c r="J36" s="2" t="s">
        <v>76</v>
      </c>
      <c r="K36" s="1">
        <v>10623</v>
      </c>
    </row>
    <row r="37" spans="1:14" ht="30.6">
      <c r="A37" s="2" t="s">
        <v>15</v>
      </c>
      <c r="B37" s="1">
        <v>10640</v>
      </c>
      <c r="C37" s="2" t="s">
        <v>56</v>
      </c>
      <c r="D37" s="2" t="s">
        <v>48</v>
      </c>
      <c r="E37" s="2">
        <v>1</v>
      </c>
      <c r="F37" s="2">
        <v>101</v>
      </c>
      <c r="G37" s="2">
        <v>103</v>
      </c>
      <c r="H37" s="2">
        <v>1030202</v>
      </c>
      <c r="I37" s="5">
        <v>-2000</v>
      </c>
      <c r="J37" s="2" t="s">
        <v>73</v>
      </c>
      <c r="K37" s="1">
        <v>10640</v>
      </c>
    </row>
    <row r="38" spans="1:14" ht="30.6">
      <c r="A38" s="2" t="s">
        <v>15</v>
      </c>
      <c r="B38" s="1">
        <v>10642</v>
      </c>
      <c r="C38" s="2" t="s">
        <v>56</v>
      </c>
      <c r="D38" s="2" t="s">
        <v>49</v>
      </c>
      <c r="E38" s="2">
        <v>1</v>
      </c>
      <c r="F38" s="2">
        <v>101</v>
      </c>
      <c r="G38" s="2">
        <v>103</v>
      </c>
      <c r="H38" s="2">
        <v>1030299</v>
      </c>
      <c r="I38" s="5">
        <v>-3000</v>
      </c>
      <c r="J38" s="2" t="s">
        <v>73</v>
      </c>
      <c r="K38" s="1">
        <v>10642</v>
      </c>
    </row>
    <row r="39" spans="1:14" ht="30.6">
      <c r="A39" s="2" t="s">
        <v>10</v>
      </c>
      <c r="B39" s="1">
        <v>10704</v>
      </c>
      <c r="C39" s="2" t="s">
        <v>56</v>
      </c>
      <c r="D39" s="2" t="s">
        <v>63</v>
      </c>
      <c r="E39" s="2">
        <v>14</v>
      </c>
      <c r="F39" s="2">
        <v>1403</v>
      </c>
      <c r="G39" s="2">
        <v>104</v>
      </c>
      <c r="H39" s="2">
        <v>1040401</v>
      </c>
      <c r="I39" s="5">
        <v>-18040</v>
      </c>
      <c r="J39" s="2" t="s">
        <v>108</v>
      </c>
      <c r="K39" s="1">
        <v>269</v>
      </c>
    </row>
    <row r="40" spans="1:14">
      <c r="A40" s="2"/>
      <c r="B40" s="1"/>
      <c r="C40" s="2"/>
      <c r="D40" s="2"/>
      <c r="E40" s="43" t="s">
        <v>121</v>
      </c>
      <c r="F40" s="44"/>
      <c r="G40" s="44"/>
      <c r="H40" s="45"/>
      <c r="I40" s="22">
        <f>SUM(I8:I39)</f>
        <v>-427160.54000000004</v>
      </c>
      <c r="J40" s="23"/>
      <c r="K40" s="1"/>
    </row>
    <row r="41" spans="1:14">
      <c r="A41" s="2" t="s">
        <v>28</v>
      </c>
      <c r="B41" s="1">
        <v>10246</v>
      </c>
      <c r="C41" s="2" t="s">
        <v>56</v>
      </c>
      <c r="D41" s="2" t="s">
        <v>30</v>
      </c>
      <c r="E41" s="2">
        <v>1</v>
      </c>
      <c r="F41" s="2">
        <v>103</v>
      </c>
      <c r="G41" s="2">
        <v>103</v>
      </c>
      <c r="H41" s="2">
        <v>1030102</v>
      </c>
      <c r="I41" s="5">
        <v>1000</v>
      </c>
      <c r="J41" s="2" t="s">
        <v>80</v>
      </c>
      <c r="K41" s="1">
        <v>10246</v>
      </c>
    </row>
    <row r="42" spans="1:14">
      <c r="A42" s="2" t="s">
        <v>28</v>
      </c>
      <c r="B42" s="1">
        <v>10251</v>
      </c>
      <c r="C42" s="2" t="s">
        <v>56</v>
      </c>
      <c r="D42" s="2" t="s">
        <v>31</v>
      </c>
      <c r="E42" s="2">
        <v>1</v>
      </c>
      <c r="F42" s="2">
        <v>103</v>
      </c>
      <c r="G42" s="2">
        <v>103</v>
      </c>
      <c r="H42" s="2">
        <v>1030205</v>
      </c>
      <c r="I42" s="5">
        <v>120000</v>
      </c>
      <c r="J42" s="2" t="s">
        <v>91</v>
      </c>
      <c r="K42" s="1">
        <v>10251</v>
      </c>
    </row>
    <row r="43" spans="1:14" ht="20.399999999999999">
      <c r="A43" s="2" t="s">
        <v>28</v>
      </c>
      <c r="B43" s="1">
        <v>10253</v>
      </c>
      <c r="C43" s="2" t="s">
        <v>56</v>
      </c>
      <c r="D43" s="2" t="s">
        <v>32</v>
      </c>
      <c r="E43" s="2">
        <v>1</v>
      </c>
      <c r="F43" s="2">
        <v>103</v>
      </c>
      <c r="G43" s="2">
        <v>103</v>
      </c>
      <c r="H43" s="2">
        <v>1030205</v>
      </c>
      <c r="I43" s="5">
        <v>10000</v>
      </c>
      <c r="J43" s="2" t="s">
        <v>71</v>
      </c>
      <c r="K43" s="1">
        <v>10253</v>
      </c>
    </row>
    <row r="44" spans="1:14">
      <c r="A44" s="2" t="s">
        <v>28</v>
      </c>
      <c r="B44" s="1">
        <v>10254</v>
      </c>
      <c r="C44" s="2" t="s">
        <v>56</v>
      </c>
      <c r="D44" s="2" t="s">
        <v>81</v>
      </c>
      <c r="E44" s="2">
        <v>1</v>
      </c>
      <c r="F44" s="2">
        <v>103</v>
      </c>
      <c r="G44" s="2">
        <v>103</v>
      </c>
      <c r="H44" s="2">
        <v>1030205</v>
      </c>
      <c r="I44" s="5">
        <v>30000</v>
      </c>
      <c r="J44" s="2" t="s">
        <v>82</v>
      </c>
      <c r="K44" s="1">
        <v>10254</v>
      </c>
    </row>
    <row r="45" spans="1:14">
      <c r="A45" s="2" t="s">
        <v>28</v>
      </c>
      <c r="B45" s="1">
        <v>10313</v>
      </c>
      <c r="C45" s="2" t="s">
        <v>56</v>
      </c>
      <c r="D45" s="2" t="s">
        <v>33</v>
      </c>
      <c r="E45" s="2">
        <v>1</v>
      </c>
      <c r="F45" s="2">
        <v>103</v>
      </c>
      <c r="G45" s="2">
        <v>101</v>
      </c>
      <c r="H45" s="2">
        <v>1010102</v>
      </c>
      <c r="I45" s="5">
        <v>4000</v>
      </c>
      <c r="J45" s="2" t="s">
        <v>90</v>
      </c>
      <c r="K45" s="1">
        <v>10313</v>
      </c>
    </row>
    <row r="46" spans="1:14" ht="20.399999999999999">
      <c r="A46" s="2" t="s">
        <v>28</v>
      </c>
      <c r="B46" s="1">
        <v>10572</v>
      </c>
      <c r="C46" s="2" t="s">
        <v>56</v>
      </c>
      <c r="D46" s="2" t="s">
        <v>43</v>
      </c>
      <c r="E46" s="2">
        <v>1</v>
      </c>
      <c r="F46" s="2">
        <v>103</v>
      </c>
      <c r="G46" s="2">
        <v>103</v>
      </c>
      <c r="H46" s="2">
        <v>1030216</v>
      </c>
      <c r="I46" s="5">
        <v>6000</v>
      </c>
      <c r="J46" s="2" t="s">
        <v>89</v>
      </c>
      <c r="K46" s="1">
        <v>10572</v>
      </c>
    </row>
    <row r="47" spans="1:14" ht="30.6">
      <c r="A47" s="2" t="s">
        <v>7</v>
      </c>
      <c r="B47" s="1">
        <v>10365</v>
      </c>
      <c r="C47" s="2" t="s">
        <v>56</v>
      </c>
      <c r="D47" s="2" t="s">
        <v>35</v>
      </c>
      <c r="E47" s="2">
        <v>1</v>
      </c>
      <c r="F47" s="2">
        <v>101</v>
      </c>
      <c r="G47" s="2">
        <v>104</v>
      </c>
      <c r="H47" s="2">
        <v>1040102</v>
      </c>
      <c r="I47" s="5">
        <v>15000</v>
      </c>
      <c r="J47" s="2" t="s">
        <v>83</v>
      </c>
      <c r="K47" s="1">
        <v>10365</v>
      </c>
      <c r="N47" s="7" t="s">
        <v>117</v>
      </c>
    </row>
    <row r="48" spans="1:14" ht="30.6">
      <c r="A48" s="2" t="s">
        <v>7</v>
      </c>
      <c r="B48" s="1">
        <v>10366</v>
      </c>
      <c r="C48" s="2" t="s">
        <v>56</v>
      </c>
      <c r="D48" s="2" t="s">
        <v>36</v>
      </c>
      <c r="E48" s="2">
        <v>1</v>
      </c>
      <c r="F48" s="2">
        <v>101</v>
      </c>
      <c r="G48" s="2">
        <v>104</v>
      </c>
      <c r="H48" s="2">
        <v>1040401</v>
      </c>
      <c r="I48" s="5">
        <v>35000</v>
      </c>
      <c r="J48" s="2" t="s">
        <v>79</v>
      </c>
      <c r="K48" s="1">
        <v>10366</v>
      </c>
    </row>
    <row r="49" spans="1:11" ht="40.799999999999997">
      <c r="A49" s="2" t="s">
        <v>15</v>
      </c>
      <c r="B49" s="1">
        <v>10676</v>
      </c>
      <c r="C49" s="2" t="s">
        <v>56</v>
      </c>
      <c r="D49" s="2" t="s">
        <v>50</v>
      </c>
      <c r="E49" s="2">
        <v>1</v>
      </c>
      <c r="F49" s="2">
        <v>101</v>
      </c>
      <c r="G49" s="2">
        <v>104</v>
      </c>
      <c r="H49" s="2">
        <v>1040102</v>
      </c>
      <c r="I49" s="5">
        <v>7500</v>
      </c>
      <c r="J49" s="2" t="s">
        <v>98</v>
      </c>
      <c r="K49" s="1">
        <v>227</v>
      </c>
    </row>
    <row r="50" spans="1:11" ht="20.399999999999999">
      <c r="A50" s="2" t="s">
        <v>10</v>
      </c>
      <c r="B50" s="1">
        <v>10702</v>
      </c>
      <c r="C50" s="2" t="s">
        <v>56</v>
      </c>
      <c r="D50" s="2" t="s">
        <v>62</v>
      </c>
      <c r="E50" s="2">
        <v>14</v>
      </c>
      <c r="F50" s="2">
        <v>1403</v>
      </c>
      <c r="G50" s="2">
        <v>103</v>
      </c>
      <c r="H50" s="2">
        <v>1030299</v>
      </c>
      <c r="I50" s="5">
        <v>18040</v>
      </c>
      <c r="J50" s="2" t="s">
        <v>105</v>
      </c>
      <c r="K50" s="1">
        <v>262</v>
      </c>
    </row>
    <row r="51" spans="1:11">
      <c r="A51" s="2" t="s">
        <v>133</v>
      </c>
      <c r="B51" s="1" t="s">
        <v>66</v>
      </c>
      <c r="C51" s="2" t="s">
        <v>56</v>
      </c>
      <c r="D51" s="2" t="s">
        <v>78</v>
      </c>
      <c r="E51" s="2">
        <v>20</v>
      </c>
      <c r="F51" s="2">
        <v>203</v>
      </c>
      <c r="G51" s="2">
        <v>110</v>
      </c>
      <c r="H51" s="2">
        <v>1100102</v>
      </c>
      <c r="I51" s="5">
        <v>211000</v>
      </c>
      <c r="J51" s="2" t="s">
        <v>107</v>
      </c>
      <c r="K51" s="1">
        <v>271</v>
      </c>
    </row>
    <row r="52" spans="1:11">
      <c r="A52" s="2"/>
      <c r="B52" s="1"/>
      <c r="C52" s="2"/>
      <c r="D52" s="2"/>
      <c r="E52" s="43" t="s">
        <v>118</v>
      </c>
      <c r="F52" s="44"/>
      <c r="G52" s="44"/>
      <c r="H52" s="45"/>
      <c r="I52" s="22">
        <f>SUM(I41:I51)</f>
        <v>457540</v>
      </c>
      <c r="J52" s="23"/>
      <c r="K52" s="1"/>
    </row>
    <row r="53" spans="1:11" ht="30.6">
      <c r="A53" s="2" t="s">
        <v>28</v>
      </c>
      <c r="B53" s="1">
        <v>20041</v>
      </c>
      <c r="C53" s="2" t="s">
        <v>56</v>
      </c>
      <c r="D53" s="2" t="s">
        <v>54</v>
      </c>
      <c r="E53" s="2">
        <v>1</v>
      </c>
      <c r="F53" s="2">
        <v>106</v>
      </c>
      <c r="G53" s="2">
        <v>202</v>
      </c>
      <c r="H53" s="2">
        <v>2020110</v>
      </c>
      <c r="I53" s="5">
        <v>-60000</v>
      </c>
      <c r="J53" s="2" t="s">
        <v>93</v>
      </c>
      <c r="K53" s="1">
        <v>20041</v>
      </c>
    </row>
    <row r="54" spans="1:11" ht="30.6">
      <c r="A54" s="2" t="s">
        <v>28</v>
      </c>
      <c r="B54" s="1">
        <v>10593</v>
      </c>
      <c r="C54" s="2" t="s">
        <v>56</v>
      </c>
      <c r="D54" s="2" t="s">
        <v>45</v>
      </c>
      <c r="E54" s="2">
        <v>1</v>
      </c>
      <c r="F54" s="2">
        <v>106</v>
      </c>
      <c r="G54" s="2">
        <v>110</v>
      </c>
      <c r="H54" s="2">
        <v>1109999</v>
      </c>
      <c r="I54" s="5">
        <v>-13200</v>
      </c>
      <c r="J54" s="2" t="s">
        <v>92</v>
      </c>
      <c r="K54" s="1">
        <v>10593</v>
      </c>
    </row>
    <row r="55" spans="1:11">
      <c r="A55" s="2"/>
      <c r="B55" s="1"/>
      <c r="C55" s="2"/>
      <c r="D55" s="2"/>
      <c r="E55" s="43" t="s">
        <v>119</v>
      </c>
      <c r="F55" s="44"/>
      <c r="G55" s="44"/>
      <c r="H55" s="45"/>
      <c r="I55" s="22">
        <f>SUM(I53:I54)</f>
        <v>-73200</v>
      </c>
      <c r="J55" s="23"/>
      <c r="K55" s="1"/>
    </row>
    <row r="56" spans="1:11" ht="20.399999999999999">
      <c r="A56" s="2" t="s">
        <v>67</v>
      </c>
      <c r="B56" s="1">
        <v>20038</v>
      </c>
      <c r="C56" s="2" t="s">
        <v>57</v>
      </c>
      <c r="D56" s="2" t="s">
        <v>52</v>
      </c>
      <c r="E56" s="2">
        <v>1</v>
      </c>
      <c r="F56" s="2">
        <v>108</v>
      </c>
      <c r="G56" s="2">
        <v>202</v>
      </c>
      <c r="H56" s="2">
        <v>2020107</v>
      </c>
      <c r="I56" s="5">
        <v>3500</v>
      </c>
      <c r="J56" s="2" t="s">
        <v>106</v>
      </c>
      <c r="K56" s="1">
        <v>111</v>
      </c>
    </row>
    <row r="57" spans="1:11" ht="20.399999999999999">
      <c r="A57" s="2" t="s">
        <v>67</v>
      </c>
      <c r="B57" s="1">
        <v>20039</v>
      </c>
      <c r="C57" s="2" t="s">
        <v>57</v>
      </c>
      <c r="D57" s="2" t="s">
        <v>53</v>
      </c>
      <c r="E57" s="2">
        <v>1</v>
      </c>
      <c r="F57" s="2">
        <v>108</v>
      </c>
      <c r="G57" s="2">
        <v>202</v>
      </c>
      <c r="H57" s="2">
        <v>2020302</v>
      </c>
      <c r="I57" s="5">
        <v>-3500</v>
      </c>
      <c r="J57" s="2" t="s">
        <v>109</v>
      </c>
      <c r="K57" s="1">
        <v>112</v>
      </c>
    </row>
    <row r="58" spans="1:11" ht="33" customHeight="1">
      <c r="A58" s="2"/>
      <c r="B58" s="1"/>
      <c r="C58" s="2"/>
      <c r="D58" s="2"/>
      <c r="E58" s="43" t="s">
        <v>122</v>
      </c>
      <c r="F58" s="44"/>
      <c r="G58" s="44"/>
      <c r="H58" s="45"/>
      <c r="I58" s="22">
        <f>SUM(I56:I57)</f>
        <v>0</v>
      </c>
      <c r="J58" s="23"/>
      <c r="K58" s="1"/>
    </row>
    <row r="59" spans="1:11" ht="33" customHeight="1">
      <c r="A59" s="2" t="s">
        <v>11</v>
      </c>
      <c r="B59" s="1">
        <v>70007</v>
      </c>
      <c r="C59" s="2" t="s">
        <v>56</v>
      </c>
      <c r="D59" s="2" t="s">
        <v>55</v>
      </c>
      <c r="E59" s="2">
        <v>99</v>
      </c>
      <c r="F59" s="2">
        <v>9901</v>
      </c>
      <c r="G59" s="2">
        <v>701</v>
      </c>
      <c r="H59" s="2">
        <v>7010102</v>
      </c>
      <c r="I59" s="5">
        <v>20000</v>
      </c>
      <c r="J59" s="2" t="s">
        <v>115</v>
      </c>
      <c r="K59" s="1">
        <v>70007</v>
      </c>
    </row>
    <row r="60" spans="1:11" ht="20.399999999999999">
      <c r="A60" s="2" t="s">
        <v>11</v>
      </c>
      <c r="B60" s="1">
        <v>70028</v>
      </c>
      <c r="C60" s="2" t="s">
        <v>56</v>
      </c>
      <c r="D60" s="2" t="s">
        <v>134</v>
      </c>
      <c r="E60" s="2">
        <v>99</v>
      </c>
      <c r="F60" s="2">
        <v>9901</v>
      </c>
      <c r="G60" s="2">
        <v>701</v>
      </c>
      <c r="H60" s="2">
        <v>7019901</v>
      </c>
      <c r="I60" s="5">
        <v>30000</v>
      </c>
      <c r="J60" s="2" t="s">
        <v>137</v>
      </c>
      <c r="K60" s="1">
        <v>70028</v>
      </c>
    </row>
    <row r="61" spans="1:11">
      <c r="A61" s="24"/>
      <c r="B61" s="25"/>
      <c r="C61" s="24"/>
      <c r="D61" s="24"/>
      <c r="E61" s="43" t="s">
        <v>120</v>
      </c>
      <c r="F61" s="44"/>
      <c r="G61" s="44"/>
      <c r="H61" s="45"/>
      <c r="I61" s="22">
        <f>SUM(I59:I60)</f>
        <v>50000</v>
      </c>
      <c r="J61" s="23"/>
      <c r="K61" s="25"/>
    </row>
    <row r="63" spans="1:11">
      <c r="E63" s="36" t="s">
        <v>126</v>
      </c>
      <c r="F63" s="36"/>
      <c r="G63" s="36"/>
      <c r="H63" s="36"/>
      <c r="I63" s="21">
        <f>I61+I58+I55+I52+I40</f>
        <v>7179.4599999999627</v>
      </c>
    </row>
  </sheetData>
  <autoFilter ref="B7:I60"/>
  <mergeCells count="7">
    <mergeCell ref="A3:J4"/>
    <mergeCell ref="E40:H40"/>
    <mergeCell ref="E52:H52"/>
    <mergeCell ref="E55:H55"/>
    <mergeCell ref="E58:H58"/>
    <mergeCell ref="E63:H63"/>
    <mergeCell ref="E61:H61"/>
  </mergeCells>
  <pageMargins left="0.70866141732283472" right="0.70866141732283472" top="0.55118110236220474" bottom="0.55118110236220474" header="0.31496062992125984" footer="0.31496062992125984"/>
  <pageSetup paperSize="8" scale="95" fitToHeight="0" orientation="landscape" horizontalDpi="300" verticalDpi="30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ENTRATA</vt:lpstr>
      <vt:lpstr>SPESA</vt:lpstr>
      <vt:lpstr>ENTRATA!Area_stampa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2022-09-21T15:21:00Z</cp:lastPrinted>
  <dcterms:created xsi:type="dcterms:W3CDTF">2022-10-27T05:46:11Z</dcterms:created>
  <dcterms:modified xsi:type="dcterms:W3CDTF">2022-10-27T05:46:11Z</dcterms:modified>
</cp:coreProperties>
</file>