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131"/>
  <workbookPr/>
  <mc:AlternateContent xmlns:mc="http://schemas.openxmlformats.org/markup-compatibility/2006">
    <mc:Choice Requires="x15">
      <x15ac:absPath xmlns:x15ac="http://schemas.microsoft.com/office/spreadsheetml/2010/11/ac" url="C:\Users\a.nenci\Desktop\Del_CR_72_2021\"/>
    </mc:Choice>
  </mc:AlternateContent>
  <xr:revisionPtr revIDLastSave="0" documentId="8_{0CCD0501-BC6F-4B7F-B1AF-B0B0C05EAE4F}" xr6:coauthVersionLast="47" xr6:coauthVersionMax="47" xr10:uidLastSave="{00000000-0000-0000-0000-000000000000}"/>
  <bookViews>
    <workbookView xWindow="-120" yWindow="-120" windowWidth="29040" windowHeight="15840" tabRatio="701"/>
  </bookViews>
  <sheets>
    <sheet name="Entrata corrente RIEQUILIBRIO" sheetId="8" r:id="rId1"/>
    <sheet name="Entrata capitale RIEQUILIBRIO" sheetId="9" r:id="rId2"/>
    <sheet name="Entrata PDG RIEQUILIBRIO" sheetId="7" r:id="rId3"/>
    <sheet name="Spesa Corrente RIEQULIBRIO" sheetId="6" r:id="rId4"/>
    <sheet name="Spesa capitale RIEQUILIBRIO" sheetId="1" r:id="rId5"/>
    <sheet name="Spesa PDG RIEQUILIBRIO" sheetId="10" r:id="rId6"/>
  </sheets>
  <definedNames>
    <definedName name="_xlnm._FilterDatabase" localSheetId="1" hidden="1">'Entrata capitale RIEQUILIBRIO'!$A$1:$E$6</definedName>
    <definedName name="_xlnm._FilterDatabase" localSheetId="0" hidden="1">'Entrata corrente RIEQUILIBRIO'!$A$1:$E$9</definedName>
    <definedName name="_xlnm._FilterDatabase" localSheetId="2" hidden="1">'Entrata PDG RIEQUILIBRIO'!$A$1:$E$2</definedName>
    <definedName name="_xlnm._FilterDatabase" localSheetId="4" hidden="1">'Spesa capitale RIEQUILIBRIO'!$A$1:$G$19</definedName>
    <definedName name="_xlnm._FilterDatabase" localSheetId="3" hidden="1">'Spesa Corrente RIEQULIBRIO'!$A$1:$G$105</definedName>
    <definedName name="_xlnm._FilterDatabase" localSheetId="5" hidden="1">'Spesa PDG RIEQUILIBRIO'!$A$1:$F$3</definedName>
    <definedName name="_xlnm.Print_Area" localSheetId="1">'Entrata capitale RIEQUILIBRIO'!$A$1:$E$10</definedName>
    <definedName name="_xlnm.Print_Area" localSheetId="0">'Entrata corrente RIEQUILIBRIO'!$A$1:$E$14</definedName>
    <definedName name="_xlnm.Print_Area" localSheetId="2">'Entrata PDG RIEQUILIBRIO'!$A$1:$E$6</definedName>
    <definedName name="_xlnm.Print_Area" localSheetId="4">'Spesa capitale RIEQUILIBRIO'!$A$1:$F$27</definedName>
    <definedName name="_xlnm.Print_Area" localSheetId="3">'Spesa Corrente RIEQULIBRIO'!$A$1:$F$106</definedName>
    <definedName name="_xlnm.Print_Area" localSheetId="5">'Spesa PDG RIEQUILIBRIO'!$A$1:$F$4</definedName>
    <definedName name="_xlnm.Print_Titles" localSheetId="4">'Spesa capitale RIEQUILIBRIO'!$1:$1</definedName>
    <definedName name="_xlnm.Print_Titles" localSheetId="3">'Spesa Corrente RIEQULIBRIO'!$1:$1</definedName>
    <definedName name="_xlnm.Print_Titles" localSheetId="5">'Spesa PDG RIEQUILIBRIO'!$1:$1</definedName>
  </definedNames>
  <calcPr calcId="191029" fullCalcOnLoad="1"/>
</workbook>
</file>

<file path=xl/calcChain.xml><?xml version="1.0" encoding="utf-8"?>
<calcChain xmlns="http://schemas.openxmlformats.org/spreadsheetml/2006/main">
  <c r="B5" i="9" l="1"/>
  <c r="B6" i="9"/>
  <c r="B3" i="9"/>
  <c r="D3" i="10"/>
  <c r="B9" i="8"/>
  <c r="B12" i="8"/>
  <c r="B3" i="8"/>
  <c r="B3" i="7"/>
  <c r="D105" i="6"/>
  <c r="D98" i="6"/>
  <c r="D100" i="6"/>
  <c r="D102" i="6"/>
  <c r="D84" i="6"/>
  <c r="D81" i="6"/>
  <c r="D75" i="6"/>
  <c r="D71" i="6"/>
  <c r="D67" i="6"/>
  <c r="D64" i="6"/>
  <c r="D54" i="6"/>
  <c r="D52" i="6"/>
  <c r="D19" i="1"/>
  <c r="D21" i="1"/>
  <c r="D17" i="1"/>
  <c r="D12" i="1"/>
  <c r="D7" i="1"/>
  <c r="D4" i="1"/>
</calcChain>
</file>

<file path=xl/sharedStrings.xml><?xml version="1.0" encoding="utf-8"?>
<sst xmlns="http://schemas.openxmlformats.org/spreadsheetml/2006/main" count="400" uniqueCount="228">
  <si>
    <t>Missione</t>
  </si>
  <si>
    <t>Titolo</t>
  </si>
  <si>
    <t>ASSEGNI VITALIZI DIRETTI E INDIRETTI (l.r. 3/2009)</t>
  </si>
  <si>
    <t>IRAP ASSEGNI VITALIZI DIRETTI E INDIRETTI (l.r. 3/2009)</t>
  </si>
  <si>
    <t>GIORNO DELLA MEMORIA E GIORNO DEL RICORDO -  EX L. 211/2000 E L. 92/2004 - ORGANIZZAZIONE EVENTO CULTURALE</t>
  </si>
  <si>
    <t>Minori esigenze, per non svolgimento in presenza degli eventi nel periodo gennaio-febbraio, causa emergenza Covid-19</t>
  </si>
  <si>
    <t>GIORNO DELLA MEMORIA E GIORNO DEL RICORDO -  EX L. 211/2000 E L. 92/2004  - ACQUISTO LIBRI</t>
  </si>
  <si>
    <t>Minori spese l'Ufficio di presidenza non ha deliberato in merito</t>
  </si>
  <si>
    <t>RIMBORSI SPESE PER RELATORI A INIZIATIVE DI PIANETA GALILEO</t>
  </si>
  <si>
    <t>FESTA DELLA TOSCANA L.R 46/2015 - COMPARTECIPAZIONI PER PROGETTI PROMOSSI DA AMMINISTRAZIONI CENTRALI</t>
  </si>
  <si>
    <t>CONVENZIONE CON USR PER LA GESTIONE DEL PARLAMENTO DEGLI STUDENTI LR. 34/2011</t>
  </si>
  <si>
    <t>SERVIZI PER ATTIVITA' ED INIZIATIVE DELLE COMMISSIONI_x000D_
CONSILIARI</t>
  </si>
  <si>
    <t>BENI DI CONSUMO PER ATTIVITA' ED INIZIATIVE_x000D_
DELLE COMMISSIONI CONSILIARI</t>
  </si>
  <si>
    <t>RELATORI CONVEGNI PER ATTIVITA' ED INIZIATIVE_x000D_
DELLE COMMISSIONI CONSILIARI.</t>
  </si>
  <si>
    <t>RELATORI CONVEGNI - PER ATTIVITA' ED INIZIATIVE DELLE COMMISSIONI CONTROLLO E ALTRE COMMISSIONI</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</si>
  <si>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</si>
  <si>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</si>
  <si>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Minore spesa rispetto all'importo stanziato sul bilancio 2021. L'impegno di spesa _x001A_ gi_x001A_ stato assunto nel mese di gennaio 2021 a fronte della Delibera UP n. 70/2020</t>
  </si>
  <si>
    <t>RIMBORSO ALLA SEZIONE REGIONALE DI CONTROLLO DELLA CORTE DEI CONTI PER LA REGIONE TOSCANA (Art. 7. c. 8. l. 131/03) -</t>
  </si>
  <si>
    <t>RIMBORSI SPESE E PREMI PER TIROCINI FORMATIVI A TITOLO ONEROSO PRESSO IL CONSIGLIO REGIONALE</t>
  </si>
  <si>
    <t>Minore spesa stimata per oneri inps conseguente alla riduzione dello stanziamento sul capitolo 10068 (imborso spese tirocini e premi CRT- Galeotti) per un importo di euro 20.000,00</t>
  </si>
  <si>
    <t>IRAP SU TIROCINI FORMATIVI A TITOLO ONEROSO PRESSO IL CONSIGLIO REGIONALE</t>
  </si>
  <si>
    <t>INAIL SU TIROCINI FORMATIVI A TITOLO ONEROSO PRESSO IL CONSIGLIO REGIONALE</t>
  </si>
  <si>
    <t>VALUTAZIONE  DELLE POLITICHE PUBBLICHE (art. 45 E 47 STATUTO)</t>
  </si>
  <si>
    <t>BENI DI RAPPRESENTANZA MEMBRI UFFICIO DI PRESIDENZA</t>
  </si>
  <si>
    <t>Minore fabbisogno per effettto della delibera dell'Ufficio di presidenza 4 febbraio 2021, n. 15 "Dotazione finanziaria ai soggetti titolari della funzione di rappresentanza di cui all_x001A_articolo 1, comma 1, lettera a) della l.r. 4/2009. Non assegnazione per l_x001A_anno 2021 a causa dell_x001A_emergenza covid.".</t>
  </si>
  <si>
    <t>SERVIZI DI RAPPRESENTANZA  MEMBRI UFFICIO DI PRESIDENZA</t>
  </si>
  <si>
    <t>SPESE PER BENI DI RAPPRESENTANZA PRESIDENTI COMMISSIONI CONSILIARI</t>
  </si>
  <si>
    <t>SPESE DI RAPPRESENTANZA PER_x000D_
SERVIZI PRESIDENTI COMMISSIONI CONSILIARI</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</si>
  <si>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</si>
  <si>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</si>
  <si>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</si>
  <si>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</si>
  <si>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</si>
  <si>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</si>
  <si>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</si>
  <si>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</si>
  <si>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</si>
  <si>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</si>
  <si>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</si>
  <si>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DIFENSORE CIVICO- SERVIZI SPESE PER RELAZIONI PUBBLICHE.CONVEGN e MOSTRE</t>
  </si>
  <si>
    <t>DIFENSORE CIVICO - RELATORI CONVEGNI</t>
  </si>
  <si>
    <t>INDENNITA' DI FUNZIONE CORECOM</t>
  </si>
  <si>
    <t>Economia sull'impegno 737/2021 determinata da un mancato aumento dell'aliquota IVA computato in sede di previsione di bilancio 2021 relativamente ai componenti che emettono fattura.  Conseguente storno di risorse sul capitolo 10128 per nuove iniziative convegnistiche</t>
  </si>
  <si>
    <t>CORECOM-SERVIZI PER RELAZIONI PUBBLICHE. MOSTRE E CONVEGNI</t>
  </si>
  <si>
    <t>Variazione compensativa dal capitolo 10117 (economia su imp. 737/2021) a seguito di una programmazione di nuove iniziative convegnistiche entro il corrente anno</t>
  </si>
  <si>
    <t>C.A.L. - RELATORI CONVEGNI</t>
  </si>
  <si>
    <t>COPAS. -SERVIZI PER RELAZIONI PUBBLICHE. MOSTRE E CONVEGNI</t>
  </si>
  <si>
    <t>COPAS. - RELATORI CONVEGNI</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</si>
  <si>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</si>
  <si>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</si>
  <si>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</si>
  <si>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</si>
  <si>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</si>
  <si>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AUTORITA REGIONALE PER LA PARTECIPAZIONE - RELATORI CONVEGNI</t>
  </si>
  <si>
    <t>GARANTE INFANZIA E ADOLESCENZA. -SERVIZI PER RELAZIONI PUBBLICHE. MOSTRE E CONVEGNI</t>
  </si>
  <si>
    <t>GARANTE INFANZIA E ADOLESCENZA - RELATORI CONVEGNI</t>
  </si>
  <si>
    <t>GARANTE PER LE PERSONE SOTTOPOSTE A MISURE RESTRITTIVE DELLA LIBERTA' PERSONALE  -SERVIZI PER RELAZIONI PUBBLICHE. MOSTRE E CONVEGNI</t>
  </si>
  <si>
    <t>SERVIZI POSTALI E DI SPEDIZIONE</t>
  </si>
  <si>
    <t>SPESE DI SPEDIZIONI</t>
  </si>
  <si>
    <t>TELEFONIA MOBILE</t>
  </si>
  <si>
    <t>SPESE NOTARILI PER LA GESTIONE DEL PATRIMONIO DELLA REGIONE IN USO AL CONSIGLIO REGIONALE</t>
  </si>
  <si>
    <t>NOLEGGIO OPERATIVO SENZA CONDUCENTE</t>
  </si>
  <si>
    <t>maggiore spesa per macchina in preassegnazione poich_x001A_ il parco auto attuale _x001A_ ridotto da 4 a 3 vetture e ulteriori spese accessorie extra contratto (gomme invernali)</t>
  </si>
  <si>
    <t>UTENZE CONDOMINIALI</t>
  </si>
  <si>
    <t>Somma necessaria per poter chiudere il bilancio consuntivo 2020-2021 tenuto conto le seguenti spese non previste:- noleggio gruppo frigo pdal 08-06-2021 ala 20-09-2021 prentivo pari ad _x001A_ 30.000,00;- il passaggio dei due contatori BT via cavuor 18 e 16 sotto la cabina di trasformazione candominiali per un importo complessivo annuo pari ad _x001A_ 35.000,00; -  sanificazione fancoli normanaticovid preventivo pari a _x001A_ 25.000,00 - Maggiori somme per ricalcolo debenze del condominio palazzo Bastogi per il pagamento della somministrazione di acqua per  fatture di Publiacqua pari ad _x001A_ 10.000,00</t>
  </si>
  <si>
    <t>SERVIZIO GENERALE DI PULIZIA</t>
  </si>
  <si>
    <t>SERVIZI DI DISINFESTAZIONE E DERATTIZZAZIONE</t>
  </si>
  <si>
    <t>GESTIONE E MANUTENZIONE APPLICAZIONI</t>
  </si>
  <si>
    <t>Aumento spese per servizio software gestione aula</t>
  </si>
  <si>
    <t>SERVIZI DI SICUREZZA</t>
  </si>
  <si>
    <t>SERVIZI DI RETE PER TRASMISSIONE DATI E VOIP E RELATIVA MANUTENZIONE</t>
  </si>
  <si>
    <t>ACQUISTO PUBBLICAZIONI</t>
  </si>
  <si>
    <t>Minor fabbisogno per riduzione del prezzo  in sede di affidamento dei contratti relativi alle pubblicazioni</t>
  </si>
  <si>
    <t>ACQUISTO BANCHE DATI E PUBBLICAZIONI ONLINE</t>
  </si>
  <si>
    <t>SERVIZIO CATALOGAZIONE</t>
  </si>
  <si>
    <t>Minor fabbisogno per servizio di registrazione dei dati catalografici</t>
  </si>
  <si>
    <t>ACQUISTO RISORSE DIGITALI CONDIVISE CON COBIRE</t>
  </si>
  <si>
    <t>Minor fabbisogno per riduzione del prezzo  in sede di affidamento.</t>
  </si>
  <si>
    <t>SPESE PER LA FORMAZIONE OBBLIGATORIA DEL PERSONALE DEL CONSIGLIO</t>
  </si>
  <si>
    <t>TRASFERIMENTO RISORSE PER LA GESTIONE DELLA BIBLIOTECA CROCETTI</t>
  </si>
  <si>
    <t>Minor richiesta di contributo da parte dell'Universit_x001A_ di Firenze come da Decreto n.239 del 23-04-2021 "Convenzione tra Regione Toscana e Universit_x001A_ degli studi di Firenze per la gestione della Biblioteca Luigi Crocetti. Erogazione contributo anno 2021."</t>
  </si>
  <si>
    <t>ACQUISTO RISORSE DIGITALI CONDIVISE CON COBIRE - RISORSE VINCOLATE</t>
  </si>
  <si>
    <t>GIORNO DELLA MEMORIA E GIORNO DEL RICORDO -  EX L. 211/2000 E L. 92/2004 - COMPARTECIPAZIONE AD INIZIATIVE PROMOSSE DA AMMINISTRAZIONI LOCALI</t>
  </si>
  <si>
    <t>Minori spese in quanto l'Ufficio di presidenza non ha deliberato in merito</t>
  </si>
  <si>
    <t>SERVIZIO INTERPRETARIATO LIS PER SEDUTE COPAS</t>
  </si>
  <si>
    <t>ACCORDI DI COLLABORAZIONE DI RICERCA CON UNIVERSITA' E ALTRI SOGGETTI - COPAS</t>
  </si>
  <si>
    <t>CPO - SPESE PER ORGANIZZAZIONE DI MANIFESTAZIONI E CONVEGNI</t>
  </si>
  <si>
    <t>SERVIZIO DI TRASCRIZIONE SEDUTE E CONVEGNI CAL E COPAS</t>
  </si>
  <si>
    <t>ACQUISTO MATERIALI DI CONSUMO PER ALLESTIMENTO MOSTRE ED ESPOSIZIONI</t>
  </si>
  <si>
    <t>SPESE PER LA FORMAZIONE NON OBBLIGATORIA DEL PERSONALE DEL CONSIGLIO</t>
  </si>
  <si>
    <t>SPESE E ONERI AMMINISTRATIVI DOVUTI PER LEGGE DI COMPETENZA DEL SETTORE</t>
  </si>
  <si>
    <t>SPESE A TITOLO DI SPONSORIZZAZIONE TECNICA - QUOTA PARTE IVA</t>
  </si>
  <si>
    <t>SPESE ATITOLO DI SPONSORIZZAZIONE TECNICA - QUOTA PARTE IVA DA VERSARE ALLA GIUNTA REGIONALE</t>
  </si>
  <si>
    <t>ONERI (IMPOSTA DI BOLLO) PER SERVIZIO DI TESORERIA</t>
  </si>
  <si>
    <t>Si stima una maggiore spesa per bolli sui mandati relativi ai contributi da erogare  in conseguenza dei bandi  da attivare entro il 31 dicembre 2021</t>
  </si>
  <si>
    <t>MANUTENZIONE IMPIANTI  SOGGETTO AGGREGATORE GRT</t>
  </si>
  <si>
    <t>Minore spesa rispetto all_x001A_importo preventivato sul Bilancio 2021. La somma residua disponibile di euro 140.000 sar_x001A_ destinata:  - 50.000,00   per ulteriori esigenze interne al settore per spese correnti (es: variaz compensativa art. 15 per manutenzioni ordinarie opere di falegnameria o edili e affini) RUP Speziale: per il finanziamento della proroga06/10/2021 31/12/2021   - 90,000 di cui infatti : 30,000 per il finanziamento sul 10567, 2500 per il finanziamento sul 10565 e 57500  per i canoni manutentivi proroga tecnica dal 06/10/2021 al 31/12/2021 per le variazioni compensative verso il 10298 10263 e 10299</t>
  </si>
  <si>
    <t>ACQUISTO DI BENI PER LE ATTIVITA' DI COMUNICAZIONE DEL DIFENSORE CIVICO</t>
  </si>
  <si>
    <t>SPESE NOTARILI PER LA GESTIONE DEL PATRIMONIO DELLA REGIONE IN USO AL CONSIGLIO REGIONALE - ONORARIO</t>
  </si>
  <si>
    <t>ACQUISTO BENI DI CONSUMO PER BIBLIOTECA</t>
  </si>
  <si>
    <t>ATTIVITA' DI COMUNICAZIONE DEL GARANTE INFANZIA E ADOLESCENZA</t>
  </si>
  <si>
    <t>GARANTE INFANZIA E ADOLESCENZA - FORMAZIONE DEI TUTORI VOLONTARI (art. 11, legge 47/2017)</t>
  </si>
  <si>
    <t>BENI DI RAPPRESENTANZA PRESIDENTE CORECOM</t>
  </si>
  <si>
    <t>ATTIVITA' DI CONCILIAZIONE PRESSO AIT E COMMISSIONI DEI GESTORI DEI SERVIZI IDRICI</t>
  </si>
  <si>
    <t>FESTA DELLEUROPA L.R 10/2021 - SERVIZI PER LA REALIZZAZIONE DI EVENTI</t>
  </si>
  <si>
    <t>Minore spesa sostenuta rispetto alla previsione di cui alla delibera UP 28/2021. Si fa presente che gli eventi legati alla celebrazione della Festa dell'Europa si sono gi_x001A_ svolti nel periodo 09 - 12 maggio 2021 con una spesa impegnata complessivamente di euro 5.537,00 rispetto ad una previsione di euro 15.000 complessive sull'anno 2021 (capitoli 10672 e 10673)</t>
  </si>
  <si>
    <t>FESTA DELLEUROPA L.R 10/2021 -  RELATORI CONVEGNI</t>
  </si>
  <si>
    <t>ACQUISTO MOBILI E ARREDI -SPESE DI INVESTIMENTO</t>
  </si>
  <si>
    <t>Esigenze sopravvenute di acquisto di cassettiere, lampade da terra, poltronicine a pozzetto e tavoli tondi etc per le sedi del CRT</t>
  </si>
  <si>
    <t>SPESE PER L'ACQUISTO DI MATERIALI E ATTREZZATURE PER ALLESTIMENTO DI MOSTRE ED ESPOSIZIONI</t>
  </si>
  <si>
    <t>SOFTWARE E MANUTENZIONE EVOLUTIVA</t>
  </si>
  <si>
    <t>Software per il Piano organizzativo del lavoro agile (POLA)</t>
  </si>
  <si>
    <t>APPARATI MULTIMEDIALI</t>
  </si>
  <si>
    <t>SPESE PER L'ACQUISTO DI MATERIALI E ATTREZZATURE PER LA SEGNALETICA INTERNA</t>
  </si>
  <si>
    <t>Lo stanziamento iniziale del capitolo era stato quantificato sulla base di una ipotesi progettuale che _x001A_ stata successivamente modificata nel corso dell'anno 2020, con l'acquisto di n. 155 cartelli informativi in plexiglass e n. 10 totem per mantenere constantemente aggiornata ed efficiente la segnaletica interna, comportando una minore spesa</t>
  </si>
  <si>
    <t>SPESE PER L'ACQUISTO DI MATERIALI E ATTREZZATURE PER ALLESTIMENTO SPAZI ESPOSITIVI DI PROPRIETA' REGIONE TOSCANA</t>
  </si>
  <si>
    <t>Stanziamento prudenziale minimo per eventuali spese ad oggi non programmabili</t>
  </si>
  <si>
    <t>SPESE PER L'ACQUISTO DI MOBILI E ARREDI PER ALLESTIMENTO SPAZI ESPOSITIVI DI PROPRIETA REGIONE TOSCANA</t>
  </si>
  <si>
    <t>Esigenze sopravvenute di acquisto pannelli e un sistema di binari per appendere quadri per Palazzo Bastogi</t>
  </si>
  <si>
    <t>SVILUPPO SOFTWARE E MANUTENZIONE EVOLUTIVA PER OLI</t>
  </si>
  <si>
    <t>SERVIZI TECNICI DI PROGETTAZIONE IMPIANTI</t>
  </si>
  <si>
    <t>SPESE IN CONTO CAPITALE A TITOLO DI SPONSORIZZAZIONI</t>
  </si>
  <si>
    <t>SERVIZI ACCESSORI SOGGETTO AGGREGATORE GRT - SPESA DI INVESTIMENTO</t>
  </si>
  <si>
    <t>SPESE ANTICIPATE PER CARTE DI CREDITO AZIENDALI</t>
  </si>
  <si>
    <t xml:space="preserve"> </t>
  </si>
  <si>
    <t>Spesa corrente</t>
  </si>
  <si>
    <t>Spesa capitale</t>
  </si>
  <si>
    <t>Partite di giro</t>
  </si>
  <si>
    <t>Finanziamento quota parte del "Progetto attivià legislativa trasparente"</t>
  </si>
  <si>
    <t>Non si prevedono spese da effettuare con carta di credito (collegata alla minore entrata sul capitolo a partite di giro n. 9031)</t>
  </si>
  <si>
    <t>FONDO SPECIALE PER FINANZIAMENTO NUOVI PROVVEDIMENTI LEGISLATIVI DEL CONSIGLIO REGIONALE - SPESE CORRENTI</t>
  </si>
  <si>
    <t>CONTRIBUTI AD AMMINISTRAZIONE LOCALI PER LA COLLOCAZIONE DI LAPIDI COMMEMORATIVE E LA REALIZZAZIONE DI MONUMENTI CHE VALORIZZINO L'IDENTITA' TOSCANA E LA MEMORIA STORICA DELLA TOSCANA L.R. 56/2012</t>
  </si>
  <si>
    <t>Minor fabbisogno per riduzione eventi in presenza causa Covid.  Le risorse eccedenti di parte capitale sono stornate sul capitolo 20017 per finanziare in quota parte il "Progetto attivià legislativa trasparente"</t>
  </si>
  <si>
    <t xml:space="preserve">la riduzione è stata modificata per consentire l'arrotondamento dell'assestato del capitolo 10504 - fondo leggi </t>
  </si>
  <si>
    <t>Descrizione spesa</t>
  </si>
  <si>
    <t>Minore spesa per procedura rinviata e relativa all'intervento di restauro superfici decorate sala Gonfalone palazzo del Pegaso - quota Iva</t>
  </si>
  <si>
    <t>Minore spesa per procedura rinviata e relativa all'intervento di restauro superfici decorate sala Gonfalone palazzo del Pegaso - quota imponibile</t>
  </si>
  <si>
    <t>Missione / programma</t>
  </si>
  <si>
    <t>Variazioni di competenza e cassa 2021</t>
  </si>
  <si>
    <t xml:space="preserve">Maggiore spesa per oneri amministrativi </t>
  </si>
  <si>
    <t xml:space="preserve">Minore spesa in sede di espletamento procedure di gara </t>
  </si>
  <si>
    <t>Maggiori spese di pulizia dovute al Covid19  per prolungamento dell’attività di D1 sanificazione covid-19 punti di contatto aree (uffici, corridoi, aree comuni) anche per il periodo ulteriore 01 Luglio – 31 Dicembre 2021</t>
  </si>
  <si>
    <t>Acquisizioni nuovi servizi di sicurezza</t>
  </si>
  <si>
    <t>Nuovi progetti di interventi sul cablaggio e completamente nuovi armadi di rete</t>
  </si>
  <si>
    <t>Maggiore fabbisogno per organizzare corsi non obbligatori per obiettivi strategici 2021 e corsi PEO - progressione economiche orizzontali</t>
  </si>
  <si>
    <t>Motivazione Consiglio</t>
  </si>
  <si>
    <t xml:space="preserve">Minore spesa in considerazione dell'emergenza Covid  </t>
  </si>
  <si>
    <t>La spesa eccede l'effettivo fabbisogno stimato in fase di Bilancio di Previsione 2021</t>
  </si>
  <si>
    <t>Razionalizzazione spesa su nuovi contratti e adesione consiglieri inferiore al previsto con storno delle risorse a copertura delle maggioni spese per servizio software gestione aula e  servizi di sicurezza</t>
  </si>
  <si>
    <t xml:space="preserve">Minore spesa e storno di risorse per unificazione delle spese postali e di spedizione </t>
  </si>
  <si>
    <t xml:space="preserve">Integrazione di euro 500,00 ed unificazione delle spese postali e di spedizione </t>
  </si>
  <si>
    <t>I corsi obbligatori in materia di Salute e Sicurezza e prevenzione della Corruzione previsti per l'anno 2021 hanno richiesto un minore importo rispetto allo stanziamento di inizio anno 2021. L'eccedenza è destinata alla copertura della spesa per formazione non obbligatoria e corsi PEO- progressione economiche orizzontali</t>
  </si>
  <si>
    <t>Minore spesa per oneri Irap conseguente alla riduzione dei rimborso spese tirocini e premi CRT per un importo di euro 20.000,00</t>
  </si>
  <si>
    <t xml:space="preserve">Minore spesa stimata per oneri Inps conseguente alla riduzione dei rimborso spese tirocini e premi CRT </t>
  </si>
  <si>
    <t xml:space="preserve">Minore spesa in considerazione dell'emergenza Covid    </t>
  </si>
  <si>
    <t>Minore spesa sostenuta con riferimento alle attivià causa Covid 19 (Delibere UP 73/2020 e 30/2021)</t>
  </si>
  <si>
    <t>Minore spesa banche dati in particolare collegata al non rinnovo della fornitura di un abbonamento per l'accesso e la consultazione delle banche dati on line Web of Science (WOS)</t>
  </si>
  <si>
    <t>La richiesta di maggiore spesa per l'Osservatorio legislativo interregionale è finanziata dalla maggiore entrata accertata sul capitolo 4006 "TRASFERIMENTI DALLE REGIONI PER ADESIONE OSSERVATORIO LEGISLATIVO INTERREGIONALE - PARTE CAPITALE"</t>
  </si>
  <si>
    <t>Minore spesa per copertura su altro capitolo di bilancio. Le risorse eccedenti di parte capitale finanziano in quota parte il "Progetto attivià legislativa trasparente"</t>
  </si>
  <si>
    <t>Minore spesa. Le risorse eccedenti di parte capitale finanziano in quota parte il "Progetto attivià legislativa trasparente"</t>
  </si>
  <si>
    <t>Minore spesa. Le risorse eccedenti di parte capitale finanziano la spesa relativa al software Piano organizzativo del lavoro agile (POLA)</t>
  </si>
  <si>
    <t>Finanziamento progetto partecipativi in corso di istruttoria alla luce delle domande presentate entro la scadenza del 31 maggio 2021</t>
  </si>
  <si>
    <t xml:space="preserve"> Finanziamento progetto partecipativi in corso di istruttoria alla luce delle domande presentate entro la scadenza del 31 maggio 2021</t>
  </si>
  <si>
    <t xml:space="preserve">Irap in eccesso su assegni vitalizi  </t>
  </si>
  <si>
    <t>Minore spesa per mancata richiesta erogazione assegno vitalizio rispetto agli aventi diritto, decessi avvenuti dalla fine dell'anno 2020, alcuni dei quali senza reversibilità</t>
  </si>
  <si>
    <t xml:space="preserve">Minore fabbisogno per effettto della delibera dell'Ufficio di  presidenza 4 febbraio 2021, n. 15 "Dotazione finanziaria ai  soggetti titolari della funzione di rappresentanza di cui  all_x001A_articolo 1, comma 1, lettera a) della l.r. 4/2009. Non  assegnazione per l_x001A_anno 2021 a causa dell_x001A_emergenza  covid.".  </t>
  </si>
  <si>
    <r>
      <t>In riferimento al decreto 320 del 17/05/2021 "</t>
    </r>
    <r>
      <rPr>
        <i/>
        <sz val="16"/>
        <rFont val="Arial"/>
        <family val="2"/>
      </rPr>
      <t>Affidamento, ai sensi dell'art. 1, comma 2 lett. a) L. 120/2020, allo Studio notarile dott. Niccol_x001A_ Turchini per il servizio di redazione dell_x001A_atto notarile per la costituzione della _x001A_Fondazione per la formazione politica e istituzionale _x001A_ Alessia Ballini_x001A_ e successivi adempimenti per il riconoscimento della personalit_x001A_ giuridica, e assunzione relativi impegni di spesa, in attuazione deliberazione Ufficio di Presidenza n. 33/2021. CIG acquisito ZF8319A8D4</t>
    </r>
    <r>
      <rPr>
        <sz val="16"/>
        <rFont val="Arial"/>
        <family val="2"/>
      </rPr>
      <t>." occorre reitegrare lo stanziamento di spesa di euro 235,40</t>
    </r>
  </si>
  <si>
    <r>
      <t>In riferimento al decreto 320 del 17/05/2021 "</t>
    </r>
    <r>
      <rPr>
        <i/>
        <sz val="16"/>
        <rFont val="Arial"/>
        <family val="2"/>
      </rPr>
      <t>Affidamento, ai sensi dell'art. 1, comma 2 lett. a) L. 120/2020, allo Studio notarile dott. Niccol_x001A_ Turchini per il servizio di redazione dell_x001A_atto notarile per la costituzione della _x001A_Fondazione per la formazione politica e istituzionale _x001A_ Alessia Ballini_x001A_ e successivi adempimenti per il riconoscimento della personalit_x001A_ giuridica, e assunzione relativi impegni di spesa, in attuazione deliberazione Ufficio di Presidenza n. 33/2021. CIG acquisito ZF8319A8D4</t>
    </r>
    <r>
      <rPr>
        <sz val="16"/>
        <rFont val="Arial"/>
        <family val="2"/>
      </rPr>
      <t>." occorre reitegrare lo stanziamento di spesa di  euro 2.059,18</t>
    </r>
  </si>
  <si>
    <t xml:space="preserve">Applicazione sulla parte spesa della maggiore entrata accertata sul capitolo di entrata 2001 relativo ai trasferimenti risorse da agenzie e enti della rete cobire </t>
  </si>
  <si>
    <t>Minore spesa rispetto all'importo stanziato sul bilancio 2021. Si fa presente che gli impegni   sull'annualità 2021 sono già stati assunti relativamente al bando Festa della Toscana 2020</t>
  </si>
  <si>
    <t>Minore spesa per attività inerente la segnaletica della Biblioteca non più necessaria</t>
  </si>
  <si>
    <t xml:space="preserve">Destinazione delle economie di spesa e maggiore entrata di parte corrente libera anno 2021 al fondo speciale per finanziamento nuovi provvedimenti legislativi del Consiglio regionale - spese correnti          </t>
  </si>
  <si>
    <t>Totale missione 20 programma 3 - Titolo 1</t>
  </si>
  <si>
    <t>Totale missione 1 programma 3 - Titolo 2</t>
  </si>
  <si>
    <t>Totale missione 1 programma 6 - Titolo 2</t>
  </si>
  <si>
    <t>Totale missione 1 programma 8 - Titolo 2</t>
  </si>
  <si>
    <t>Totale missione 1 programma 11 - Titolo 2</t>
  </si>
  <si>
    <t>Totale missione 5 programma 1 - Titolo 2</t>
  </si>
  <si>
    <t>Maggiore entrata titolo 2 e 3 (B)</t>
  </si>
  <si>
    <t>Saldo riequilibrio economie di parte corrente da destinare (A) + (B)</t>
  </si>
  <si>
    <t>Tipologia</t>
  </si>
  <si>
    <t>Descrizione</t>
  </si>
  <si>
    <t xml:space="preserve">Motivazione </t>
  </si>
  <si>
    <t xml:space="preserve">2 - TRASFERIMENTI CORRENTI  </t>
  </si>
  <si>
    <t>TRASFERIMENTO RISORSE DA AGENZIE E ENTI DELLA RETE COBIRE</t>
  </si>
  <si>
    <t>Maggiore entrata di parte corrente vincolata accertata da destinare alle spesa stanziata sul capitolo 10341 (puro) "ACQUISTO RISORSE DIGITALI CONDIVISE CON COBIRE - RISORSE VINCOLATE"</t>
  </si>
  <si>
    <t>Totale parziale titolo 2</t>
  </si>
  <si>
    <t>3 - ENTRATE EXTRATRIBUTARIE</t>
  </si>
  <si>
    <t>RECUPERI. RIMBORSI E RESTITUZIONE SOMME  (provveditorato)</t>
  </si>
  <si>
    <t>Allineamento tecnico dello stanziamento agli accertamenti assunti.</t>
  </si>
  <si>
    <t>RIMBORSI. RECUPERI VARI E INCASSO BOLLI PER SPESE CONTRATTUALI -  (PROVVEDITORATO)</t>
  </si>
  <si>
    <t>Allinemaneoto tecnico dello stanziamento agli accertamenti assunti</t>
  </si>
  <si>
    <t>RECUPERI, RIMBORSI E RESTITUZIONE SOMME  (BIBLIOTECA, CORECOM, RAPPRESENTANZA E TIPOGRAFIA)</t>
  </si>
  <si>
    <t>Rimborso da UNIFI per minore spesa di gestione Biblioteca Crocetti anno 2020 come da decreto  n.163 del 25-03-2021 "Convenzione tra Regione Toscana e Università degli studi di Firenze per la gestione della Biblioteca Crocetti. Minore spesa a seguito di rendicontazione degli oneri sostenuti nell anno 2020."</t>
  </si>
  <si>
    <t>ENTRATE A TITOLO DI SPONSORIZZAZIONE TECNICA - IVA SU FATTURA ATTIVA</t>
  </si>
  <si>
    <t>Minore entrata collegata alla minore spesa sui capitoli di spesa corrente per procedura rinviata e relativa all'intervento di restauro superfici decorate sala Gonfalone palazzo del Pegaso - quota Iva</t>
  </si>
  <si>
    <t>RECUPERI SPESE TELEFONICHE - QUOTA A CARICO CONSIGLIERI E GRUPPI CONSILIARI</t>
  </si>
  <si>
    <t>Minori recuperi spese telefoniche in conseguenza di minori costi di servizi telefonia</t>
  </si>
  <si>
    <t>Totale parziale titolo 3</t>
  </si>
  <si>
    <t>4 - ENTRATE IN CONTO CAPITALE</t>
  </si>
  <si>
    <t>TRASFERIMENTI DALLE REGIONI PER ADESIONE OSSERVATORIO LEGISLATIVO INTERREGIONALE - PARTE CAPITALE</t>
  </si>
  <si>
    <t>Maggiore entrata capitale vincolata da destinare al capitolo di parte capitale n. 20039 "SVILUPPO SOFTWARE E MANUTENZIONE EVOLUTIVA PER OLI"</t>
  </si>
  <si>
    <t>ENTRATE DA SPONSORIZZAZIONI E VINCOLATE ALLA REALIZZAZIONE DI SPESE IN CONTO CAPITALE</t>
  </si>
  <si>
    <t>Minore entrata collegata alla minore spesa su capitoli di parte capitale per procedura rinviata e relativa all'intervento di restauro superfici decorate sala Gonfalone palazzo del Pegaso - quota imponibile</t>
  </si>
  <si>
    <t>7 - ENTRATE PARTITE DI GIRO</t>
  </si>
  <si>
    <t>REITROITO ANTICIPAZIONI UTILIZZO CARTA DI CREDITO AZIENDALE</t>
  </si>
  <si>
    <t>Non si prevedono spese da effettuare con carta di credito (collegata alla minore spesa sul sul capitolo 70032)</t>
  </si>
  <si>
    <t>Totale variazioni titolo 2 e titolo 3</t>
  </si>
  <si>
    <t>Economie di parte corrente (A)</t>
  </si>
  <si>
    <t xml:space="preserve">Differenza tra le economie e i maggiori fabbisogni richiesti dai dirigenti </t>
  </si>
  <si>
    <t>Maggiore entrata di parte corrente accertata in sede di reiquilibrio bilancio 2021</t>
  </si>
  <si>
    <t>Totale minore entrata partite di giro</t>
  </si>
  <si>
    <t>Totale minore spesa partite di giro</t>
  </si>
  <si>
    <t>Totale minore spesa capitale (saldo)</t>
  </si>
  <si>
    <t>PROGETTO ATTIVITA' LEGISLATIVA TRASPARENTE</t>
  </si>
  <si>
    <t>Totale missione 5 programma 2 - Titolo 1 (A)</t>
  </si>
  <si>
    <t>Totale missione 1 programma 11 - Titolo 1 (A)</t>
  </si>
  <si>
    <t>Totale missione 1 programma 10 - Titolo 1 (A)</t>
  </si>
  <si>
    <t>Totale missione 1 programma 8 - Titolo 1 (A)</t>
  </si>
  <si>
    <t>Totale missione 1 programma 6 - Titolo 1 (A)</t>
  </si>
  <si>
    <t>Totale missione 1 programma 5 - Titolo 1 (A)</t>
  </si>
  <si>
    <t>Totale missione 1 programma 3 - Titolo 1 (A)</t>
  </si>
  <si>
    <t>Totale missione 1 programma 2 - Titolo 1 (A)</t>
  </si>
  <si>
    <t>Totale missione 1 programma 1 - Titolo 1 (A)</t>
  </si>
  <si>
    <t>Totale minore entrata parte capitale (saldo)</t>
  </si>
  <si>
    <t>Totale maggiore entrata parte capitale tipologia 200</t>
  </si>
  <si>
    <t>Totale minore entrata parte capitale tipologia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</si>
</sst>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0"/>
      <name val="Arial"/>
      <family val="2"/>
    </font>
    <font>
      <b/>
      <sz val="16"/>
      <name val="Arial"/>
      <family val="2"/>
    </font>
    <font>
      <sz val="16"/>
      <name val="Arial"/>
      <family val="2"/>
    </font>
    <font>
      <b/>
      <sz val="22"/>
      <name val="Arial"/>
      <family val="2"/>
    </font>
    <font>
      <i/>
      <sz val="16"/>
      <name val="Arial"/>
      <family val="2"/>
    </font>
    <font>
      <b/>
      <sz val="14"/>
      <name val="Arial"/>
      <family val="2"/>
    </font>
    <font>
      <sz val="14"/>
      <name val="Arial"/>
      <family val="2"/>
    </font>
    <font>
      <sz val="18"/>
      <name val="Arial"/>
      <family val="2"/>
    </font>
    <font>
      <u/>
      <sz val="18"/>
      <name val="Arial"/>
      <family val="2"/>
    </font>
    <font>
      <b/>
      <sz val="1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35">
    <xf numFmtId="0" fontId="0" fillId="0" borderId="0" xfId="0"/>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4" fontId="3" fillId="3"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4" fontId="7" fillId="3"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10" fillId="2" borderId="1" xfId="0" applyFont="1" applyFill="1" applyBorder="1" applyAlignment="1">
      <alignment horizontal="center" vertical="center" wrapText="1"/>
    </xf>
    <xf numFmtId="4" fontId="8" fillId="3" borderId="2" xfId="0" applyNumberFormat="1"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0" fontId="8" fillId="0" borderId="0" xfId="0" applyFont="1" applyAlignment="1">
      <alignment horizontal="center" vertical="center" wrapText="1"/>
    </xf>
    <xf numFmtId="0" fontId="2" fillId="2" borderId="4" xfId="0"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2" fillId="3" borderId="4" xfId="0" applyFont="1" applyFill="1" applyBorder="1" applyAlignment="1">
      <alignment horizontal="center" vertical="center" wrapText="1"/>
    </xf>
    <xf numFmtId="4" fontId="6" fillId="3" borderId="2" xfId="0" applyNumberFormat="1" applyFont="1" applyFill="1" applyBorder="1" applyAlignment="1">
      <alignment horizontal="center" vertical="center" wrapText="1"/>
    </xf>
  </cellXfs>
  <cellStyles count="4">
    <cellStyle name="Normale" xfId="0" builtinId="0"/>
    <cellStyle name="Normale 2" xfId="1"/>
    <cellStyle name="Normale 2 2" xfId="2"/>
    <cellStyle name="Normale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12"/>
  <sheetViews>
    <sheetView tabSelected="1" zoomScale="70" zoomScaleNormal="70" zoomScaleSheetLayoutView="70" workbookViewId="0">
      <selection activeCell="F1" sqref="F1"/>
    </sheetView>
  </sheetViews>
  <sheetFormatPr defaultRowHeight="18" x14ac:dyDescent="0.2"/>
  <cols>
    <col min="1" max="1" width="52.85546875" style="14" customWidth="1"/>
    <col min="2" max="2" width="31.140625" style="14" customWidth="1"/>
    <col min="3" max="3" width="18" style="14" customWidth="1"/>
    <col min="4" max="4" width="53.5703125" style="14" customWidth="1"/>
    <col min="5" max="5" width="101.5703125" style="14" customWidth="1"/>
    <col min="6" max="16384" width="9.140625" style="14"/>
  </cols>
  <sheetData>
    <row r="1" spans="1:5" ht="60.75" x14ac:dyDescent="0.2">
      <c r="A1" s="13" t="s">
        <v>1</v>
      </c>
      <c r="B1" s="1" t="s">
        <v>139</v>
      </c>
      <c r="C1" s="13" t="s">
        <v>181</v>
      </c>
      <c r="D1" s="13" t="s">
        <v>182</v>
      </c>
      <c r="E1" s="13" t="s">
        <v>183</v>
      </c>
    </row>
    <row r="2" spans="1:5" ht="54" x14ac:dyDescent="0.2">
      <c r="A2" s="15" t="s">
        <v>184</v>
      </c>
      <c r="B2" s="16">
        <v>10000</v>
      </c>
      <c r="C2" s="15">
        <v>2010100</v>
      </c>
      <c r="D2" s="15" t="s">
        <v>185</v>
      </c>
      <c r="E2" s="15" t="s">
        <v>186</v>
      </c>
    </row>
    <row r="3" spans="1:5" x14ac:dyDescent="0.2">
      <c r="A3" s="18" t="s">
        <v>187</v>
      </c>
      <c r="B3" s="19">
        <f>SUM(B2:B2)</f>
        <v>10000</v>
      </c>
      <c r="C3" s="20"/>
      <c r="D3" s="15"/>
      <c r="E3" s="15"/>
    </row>
    <row r="4" spans="1:5" ht="54" x14ac:dyDescent="0.2">
      <c r="A4" s="15" t="s">
        <v>188</v>
      </c>
      <c r="B4" s="16">
        <v>1182.5899999999999</v>
      </c>
      <c r="C4" s="17">
        <v>3050000</v>
      </c>
      <c r="D4" s="15" t="s">
        <v>189</v>
      </c>
      <c r="E4" s="15" t="s">
        <v>190</v>
      </c>
    </row>
    <row r="5" spans="1:5" ht="72" x14ac:dyDescent="0.2">
      <c r="A5" s="15" t="s">
        <v>188</v>
      </c>
      <c r="B5" s="16">
        <v>7055.34</v>
      </c>
      <c r="C5" s="17">
        <v>3050000</v>
      </c>
      <c r="D5" s="15" t="s">
        <v>191</v>
      </c>
      <c r="E5" s="15" t="s">
        <v>192</v>
      </c>
    </row>
    <row r="6" spans="1:5" ht="72" x14ac:dyDescent="0.2">
      <c r="A6" s="15" t="s">
        <v>188</v>
      </c>
      <c r="B6" s="16">
        <v>17789.77</v>
      </c>
      <c r="C6" s="17">
        <v>3050000</v>
      </c>
      <c r="D6" s="15" t="s">
        <v>193</v>
      </c>
      <c r="E6" s="15" t="s">
        <v>194</v>
      </c>
    </row>
    <row r="7" spans="1:5" ht="54" x14ac:dyDescent="0.2">
      <c r="A7" s="15" t="s">
        <v>188</v>
      </c>
      <c r="B7" s="16">
        <v>-15000</v>
      </c>
      <c r="C7" s="17">
        <v>3050000</v>
      </c>
      <c r="D7" s="15" t="s">
        <v>195</v>
      </c>
      <c r="E7" s="15" t="s">
        <v>196</v>
      </c>
    </row>
    <row r="8" spans="1:5" ht="54" x14ac:dyDescent="0.2">
      <c r="A8" s="15" t="s">
        <v>188</v>
      </c>
      <c r="B8" s="16">
        <v>-6000</v>
      </c>
      <c r="C8" s="17">
        <v>3050000</v>
      </c>
      <c r="D8" s="15" t="s">
        <v>197</v>
      </c>
      <c r="E8" s="15" t="s">
        <v>198</v>
      </c>
    </row>
    <row r="9" spans="1:5" x14ac:dyDescent="0.2">
      <c r="A9" s="18" t="s">
        <v>199</v>
      </c>
      <c r="B9" s="19">
        <f>SUM(B4:B8)</f>
        <v>5027.7000000000007</v>
      </c>
      <c r="C9" s="20"/>
      <c r="D9" s="15"/>
      <c r="E9" s="15"/>
    </row>
    <row r="12" spans="1:5" ht="42.75" customHeight="1" x14ac:dyDescent="0.2">
      <c r="A12" s="12" t="s">
        <v>208</v>
      </c>
      <c r="B12" s="21">
        <f>B3+B9</f>
        <v>15027.7</v>
      </c>
    </row>
  </sheetData>
  <autoFilter ref="A1:E9">
    <sortState xmlns:xlrd2="http://schemas.microsoft.com/office/spreadsheetml/2017/richdata2" ref="A2:J11">
      <sortCondition ref="A1"/>
    </sortState>
  </autoFilter>
  <pageMargins left="0.70866141732283472" right="0.70866141732283472" top="0.94488188976377963" bottom="0.74803149606299213" header="0.31496062992125984" footer="0.31496062992125984"/>
  <pageSetup paperSize="8" scale="76" orientation="landscape" r:id="rId1"/>
  <headerFooter>
    <oddHeader>&amp;L&amp;"Arial,Grassetto"&amp;16Rappresentazione delle variazioni per Titolo/Tipologia - Bilancio 2021 - ENTRATA CORRENTE&amp;R&amp;14Allegato A 
All. A1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6"/>
  <sheetViews>
    <sheetView topLeftCell="B1" zoomScale="70" zoomScaleNormal="70" workbookViewId="0">
      <selection activeCell="F1" sqref="F1:L65536"/>
    </sheetView>
  </sheetViews>
  <sheetFormatPr defaultRowHeight="18" x14ac:dyDescent="0.2"/>
  <cols>
    <col min="1" max="1" width="52.85546875" style="14" customWidth="1"/>
    <col min="2" max="2" width="35.85546875" style="14" customWidth="1"/>
    <col min="3" max="3" width="18" style="14" customWidth="1"/>
    <col min="4" max="4" width="53.5703125" style="14" customWidth="1"/>
    <col min="5" max="5" width="101.5703125" style="14" customWidth="1"/>
    <col min="6" max="16384" width="9.140625" style="14"/>
  </cols>
  <sheetData>
    <row r="1" spans="1:5" ht="60.75" x14ac:dyDescent="0.2">
      <c r="A1" s="13" t="s">
        <v>1</v>
      </c>
      <c r="B1" s="1" t="s">
        <v>139</v>
      </c>
      <c r="C1" s="13" t="s">
        <v>181</v>
      </c>
      <c r="D1" s="13" t="s">
        <v>182</v>
      </c>
      <c r="E1" s="13" t="s">
        <v>183</v>
      </c>
    </row>
    <row r="2" spans="1:5" ht="72" x14ac:dyDescent="0.2">
      <c r="A2" s="15" t="s">
        <v>200</v>
      </c>
      <c r="B2" s="16">
        <v>500</v>
      </c>
      <c r="C2" s="17">
        <v>4020000</v>
      </c>
      <c r="D2" s="15" t="s">
        <v>201</v>
      </c>
      <c r="E2" s="15" t="s">
        <v>202</v>
      </c>
    </row>
    <row r="3" spans="1:5" ht="45.75" customHeight="1" x14ac:dyDescent="0.2">
      <c r="A3" s="18" t="s">
        <v>226</v>
      </c>
      <c r="B3" s="19">
        <f>SUM(B2)</f>
        <v>500</v>
      </c>
      <c r="C3" s="17"/>
      <c r="D3" s="15"/>
      <c r="E3" s="15"/>
    </row>
    <row r="4" spans="1:5" ht="54" x14ac:dyDescent="0.2">
      <c r="A4" s="15" t="s">
        <v>200</v>
      </c>
      <c r="B4" s="16">
        <v>-60000</v>
      </c>
      <c r="C4" s="17">
        <v>4050000</v>
      </c>
      <c r="D4" s="15" t="s">
        <v>203</v>
      </c>
      <c r="E4" s="15" t="s">
        <v>204</v>
      </c>
    </row>
    <row r="5" spans="1:5" ht="52.5" customHeight="1" x14ac:dyDescent="0.2">
      <c r="A5" s="32" t="s">
        <v>227</v>
      </c>
      <c r="B5" s="19">
        <f>SUM(B4)</f>
        <v>-60000</v>
      </c>
      <c r="C5" s="17"/>
      <c r="D5" s="15"/>
      <c r="E5" s="15"/>
    </row>
    <row r="6" spans="1:5" ht="55.5" customHeight="1" x14ac:dyDescent="0.2">
      <c r="A6" s="33" t="s">
        <v>225</v>
      </c>
      <c r="B6" s="34">
        <f>B5+B3</f>
        <v>-59500</v>
      </c>
      <c r="C6" s="20"/>
      <c r="D6" s="15"/>
      <c r="E6" s="15"/>
    </row>
  </sheetData>
  <autoFilter ref="A1:E6">
    <sortState xmlns:xlrd2="http://schemas.microsoft.com/office/spreadsheetml/2017/richdata2" ref="A2:J11">
      <sortCondition ref="A1"/>
    </sortState>
  </autoFilter>
  <pageMargins left="0.70866141732283472" right="0.70866141732283472" top="0.74803149606299213" bottom="0.74803149606299213" header="0.31496062992125984" footer="0.31496062992125984"/>
  <pageSetup paperSize="8" scale="75" orientation="landscape" r:id="rId1"/>
  <headerFooter>
    <oddHeader xml:space="preserve">&amp;L&amp;"Arial,Grassetto"&amp;16Rappresentazione delle variazioni per Titolo/Tipologia - Bilancio 2021 - ENTRATA CAPITALE&amp;R&amp;14Allegato A1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3"/>
  <sheetViews>
    <sheetView topLeftCell="B1" zoomScale="70" zoomScaleNormal="70" workbookViewId="0">
      <selection activeCell="F1" sqref="F1:L65536"/>
    </sheetView>
  </sheetViews>
  <sheetFormatPr defaultRowHeight="18" x14ac:dyDescent="0.2"/>
  <cols>
    <col min="1" max="1" width="52.85546875" style="14" customWidth="1"/>
    <col min="2" max="2" width="35.85546875" style="14" customWidth="1"/>
    <col min="3" max="3" width="18" style="14" customWidth="1"/>
    <col min="4" max="4" width="53.5703125" style="14" customWidth="1"/>
    <col min="5" max="5" width="101.5703125" style="14" customWidth="1"/>
    <col min="6" max="16384" width="9.140625" style="14"/>
  </cols>
  <sheetData>
    <row r="1" spans="1:5" ht="60.75" x14ac:dyDescent="0.2">
      <c r="A1" s="13" t="s">
        <v>1</v>
      </c>
      <c r="B1" s="1" t="s">
        <v>139</v>
      </c>
      <c r="C1" s="13" t="s">
        <v>181</v>
      </c>
      <c r="D1" s="13" t="s">
        <v>182</v>
      </c>
      <c r="E1" s="13" t="s">
        <v>183</v>
      </c>
    </row>
    <row r="2" spans="1:5" ht="36" x14ac:dyDescent="0.2">
      <c r="A2" s="15" t="s">
        <v>205</v>
      </c>
      <c r="B2" s="16">
        <v>-1000</v>
      </c>
      <c r="C2" s="17">
        <v>9010000</v>
      </c>
      <c r="D2" s="15" t="s">
        <v>206</v>
      </c>
      <c r="E2" s="15" t="s">
        <v>207</v>
      </c>
    </row>
    <row r="3" spans="1:5" ht="40.5" x14ac:dyDescent="0.2">
      <c r="A3" s="12" t="s">
        <v>212</v>
      </c>
      <c r="B3" s="19">
        <f>SUM(B2)</f>
        <v>-1000</v>
      </c>
      <c r="C3" s="20"/>
    </row>
  </sheetData>
  <autoFilter ref="A1:E2">
    <sortState xmlns:xlrd2="http://schemas.microsoft.com/office/spreadsheetml/2017/richdata2" ref="A2:J11">
      <sortCondition ref="A1"/>
    </sortState>
  </autoFilter>
  <pageMargins left="0.70866141732283472" right="0.70866141732283472" top="0.74803149606299213" bottom="0.74803149606299213" header="0.31496062992125984" footer="0.31496062992125984"/>
  <pageSetup paperSize="8" scale="75" orientation="landscape" r:id="rId1"/>
  <headerFooter>
    <oddHeader>&amp;L&amp;"Arial,Grassetto"&amp;16Rappresentazione delle variazioni per Titolo/Tipologia - Bilancio 2021 - ENTRATA PARTITE DI GIRO&amp;R&amp;14 Allegato A1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5"/>
  <sheetViews>
    <sheetView zoomScaleNormal="100" zoomScaleSheetLayoutView="50" workbookViewId="0">
      <selection activeCell="G93" sqref="G1:S65536"/>
    </sheetView>
  </sheetViews>
  <sheetFormatPr defaultRowHeight="23.25" x14ac:dyDescent="0.2"/>
  <cols>
    <col min="1" max="1" width="21.140625" style="3" customWidth="1"/>
    <col min="2" max="2" width="23.140625" style="3" customWidth="1"/>
    <col min="3" max="3" width="62.140625" style="3" customWidth="1"/>
    <col min="4" max="4" width="41.85546875" style="29" customWidth="1"/>
    <col min="5" max="5" width="96.85546875" style="3" customWidth="1"/>
    <col min="6" max="6" width="137" style="3" customWidth="1"/>
    <col min="7" max="7" width="32" style="3" customWidth="1"/>
    <col min="8" max="16384" width="9.140625" style="3"/>
  </cols>
  <sheetData>
    <row r="1" spans="1:6" ht="69.75" x14ac:dyDescent="0.2">
      <c r="A1" s="1" t="s">
        <v>0</v>
      </c>
      <c r="B1" s="1" t="s">
        <v>138</v>
      </c>
      <c r="C1" s="1" t="s">
        <v>1</v>
      </c>
      <c r="D1" s="24" t="s">
        <v>139</v>
      </c>
      <c r="E1" s="1" t="s">
        <v>135</v>
      </c>
      <c r="F1" s="2" t="s">
        <v>146</v>
      </c>
    </row>
    <row r="2" spans="1:6" ht="81" x14ac:dyDescent="0.2">
      <c r="A2" s="4">
        <v>1</v>
      </c>
      <c r="B2" s="4">
        <v>101</v>
      </c>
      <c r="C2" s="4" t="s">
        <v>126</v>
      </c>
      <c r="D2" s="25">
        <v>-200</v>
      </c>
      <c r="E2" s="4" t="s">
        <v>31</v>
      </c>
      <c r="F2" s="4" t="s">
        <v>25</v>
      </c>
    </row>
    <row r="3" spans="1:6" ht="81" x14ac:dyDescent="0.2">
      <c r="A3" s="4">
        <v>1</v>
      </c>
      <c r="B3" s="4">
        <v>101</v>
      </c>
      <c r="C3" s="4" t="s">
        <v>126</v>
      </c>
      <c r="D3" s="25">
        <v>-800</v>
      </c>
      <c r="E3" s="4" t="s">
        <v>32</v>
      </c>
      <c r="F3" s="4" t="s">
        <v>25</v>
      </c>
    </row>
    <row r="4" spans="1:6" ht="81" x14ac:dyDescent="0.2">
      <c r="A4" s="4">
        <v>1</v>
      </c>
      <c r="B4" s="4">
        <v>101</v>
      </c>
      <c r="C4" s="4" t="s">
        <v>126</v>
      </c>
      <c r="D4" s="25">
        <v>-200</v>
      </c>
      <c r="E4" s="4" t="s">
        <v>34</v>
      </c>
      <c r="F4" s="4" t="s">
        <v>25</v>
      </c>
    </row>
    <row r="5" spans="1:6" ht="81" x14ac:dyDescent="0.2">
      <c r="A5" s="4">
        <v>1</v>
      </c>
      <c r="B5" s="4">
        <v>101</v>
      </c>
      <c r="C5" s="4" t="s">
        <v>126</v>
      </c>
      <c r="D5" s="25">
        <v>-300</v>
      </c>
      <c r="E5" s="4" t="s">
        <v>35</v>
      </c>
      <c r="F5" s="4" t="s">
        <v>25</v>
      </c>
    </row>
    <row r="6" spans="1:6" ht="81" x14ac:dyDescent="0.2">
      <c r="A6" s="4">
        <v>1</v>
      </c>
      <c r="B6" s="4">
        <v>101</v>
      </c>
      <c r="C6" s="4" t="s">
        <v>126</v>
      </c>
      <c r="D6" s="25">
        <v>-200</v>
      </c>
      <c r="E6" s="4" t="s">
        <v>36</v>
      </c>
      <c r="F6" s="4" t="s">
        <v>25</v>
      </c>
    </row>
    <row r="7" spans="1:6" ht="81" x14ac:dyDescent="0.2">
      <c r="A7" s="4">
        <v>1</v>
      </c>
      <c r="B7" s="4">
        <v>101</v>
      </c>
      <c r="C7" s="4" t="s">
        <v>126</v>
      </c>
      <c r="D7" s="25">
        <v>-200</v>
      </c>
      <c r="E7" s="4" t="s">
        <v>37</v>
      </c>
      <c r="F7" s="4" t="s">
        <v>25</v>
      </c>
    </row>
    <row r="8" spans="1:6" ht="81" x14ac:dyDescent="0.2">
      <c r="A8" s="4">
        <v>1</v>
      </c>
      <c r="B8" s="4">
        <v>101</v>
      </c>
      <c r="C8" s="4" t="s">
        <v>126</v>
      </c>
      <c r="D8" s="25">
        <v>-700</v>
      </c>
      <c r="E8" s="4" t="s">
        <v>38</v>
      </c>
      <c r="F8" s="4" t="s">
        <v>25</v>
      </c>
    </row>
    <row r="9" spans="1:6" ht="81" x14ac:dyDescent="0.2">
      <c r="A9" s="4">
        <v>1</v>
      </c>
      <c r="B9" s="4">
        <v>101</v>
      </c>
      <c r="C9" s="4" t="s">
        <v>126</v>
      </c>
      <c r="D9" s="25">
        <v>-500</v>
      </c>
      <c r="E9" s="4" t="s">
        <v>39</v>
      </c>
      <c r="F9" s="4" t="s">
        <v>25</v>
      </c>
    </row>
    <row r="10" spans="1:6" ht="40.5" x14ac:dyDescent="0.2">
      <c r="A10" s="4">
        <v>1</v>
      </c>
      <c r="B10" s="4">
        <v>101</v>
      </c>
      <c r="C10" s="4" t="s">
        <v>126</v>
      </c>
      <c r="D10" s="25">
        <v>-3000</v>
      </c>
      <c r="E10" s="4" t="s">
        <v>40</v>
      </c>
      <c r="F10" s="4" t="s">
        <v>148</v>
      </c>
    </row>
    <row r="11" spans="1:6" x14ac:dyDescent="0.2">
      <c r="A11" s="4">
        <v>1</v>
      </c>
      <c r="B11" s="4">
        <v>101</v>
      </c>
      <c r="C11" s="4" t="s">
        <v>126</v>
      </c>
      <c r="D11" s="25">
        <v>-750</v>
      </c>
      <c r="E11" s="4" t="s">
        <v>41</v>
      </c>
      <c r="F11" s="4" t="s">
        <v>148</v>
      </c>
    </row>
    <row r="12" spans="1:6" x14ac:dyDescent="0.2">
      <c r="A12" s="4">
        <v>1</v>
      </c>
      <c r="B12" s="4">
        <v>101</v>
      </c>
      <c r="C12" s="4" t="s">
        <v>126</v>
      </c>
      <c r="D12" s="25">
        <v>-500</v>
      </c>
      <c r="E12" s="4" t="s">
        <v>46</v>
      </c>
      <c r="F12" s="4" t="s">
        <v>148</v>
      </c>
    </row>
    <row r="13" spans="1:6" ht="40.5" x14ac:dyDescent="0.2">
      <c r="A13" s="4">
        <v>1</v>
      </c>
      <c r="B13" s="4">
        <v>101</v>
      </c>
      <c r="C13" s="4" t="s">
        <v>126</v>
      </c>
      <c r="D13" s="25">
        <v>-1000</v>
      </c>
      <c r="E13" s="4" t="s">
        <v>47</v>
      </c>
      <c r="F13" s="4" t="s">
        <v>148</v>
      </c>
    </row>
    <row r="14" spans="1:6" x14ac:dyDescent="0.2">
      <c r="A14" s="4">
        <v>1</v>
      </c>
      <c r="B14" s="4">
        <v>101</v>
      </c>
      <c r="C14" s="4" t="s">
        <v>126</v>
      </c>
      <c r="D14" s="25">
        <v>-1000</v>
      </c>
      <c r="E14" s="4" t="s">
        <v>48</v>
      </c>
      <c r="F14" s="4" t="s">
        <v>148</v>
      </c>
    </row>
    <row r="15" spans="1:6" ht="40.5" x14ac:dyDescent="0.2">
      <c r="A15" s="4">
        <v>1</v>
      </c>
      <c r="B15" s="4">
        <v>101</v>
      </c>
      <c r="C15" s="4" t="s">
        <v>126</v>
      </c>
      <c r="D15" s="25">
        <v>34600</v>
      </c>
      <c r="E15" s="4" t="s">
        <v>49</v>
      </c>
      <c r="F15" s="4" t="s">
        <v>163</v>
      </c>
    </row>
    <row r="16" spans="1:6" ht="40.5" x14ac:dyDescent="0.2">
      <c r="A16" s="4">
        <v>1</v>
      </c>
      <c r="B16" s="4">
        <v>101</v>
      </c>
      <c r="C16" s="4" t="s">
        <v>126</v>
      </c>
      <c r="D16" s="25">
        <v>-14400</v>
      </c>
      <c r="E16" s="4" t="s">
        <v>50</v>
      </c>
      <c r="F16" s="4" t="s">
        <v>148</v>
      </c>
    </row>
    <row r="17" spans="1:6" ht="40.5" x14ac:dyDescent="0.2">
      <c r="A17" s="4">
        <v>1</v>
      </c>
      <c r="B17" s="4">
        <v>101</v>
      </c>
      <c r="C17" s="4" t="s">
        <v>126</v>
      </c>
      <c r="D17" s="25">
        <v>3500</v>
      </c>
      <c r="E17" s="4" t="s">
        <v>51</v>
      </c>
      <c r="F17" s="4" t="s">
        <v>162</v>
      </c>
    </row>
    <row r="18" spans="1:6" ht="40.5" x14ac:dyDescent="0.2">
      <c r="A18" s="4">
        <v>1</v>
      </c>
      <c r="B18" s="4">
        <v>101</v>
      </c>
      <c r="C18" s="4" t="s">
        <v>126</v>
      </c>
      <c r="D18" s="25">
        <v>1300</v>
      </c>
      <c r="E18" s="4" t="s">
        <v>52</v>
      </c>
      <c r="F18" s="4" t="s">
        <v>163</v>
      </c>
    </row>
    <row r="19" spans="1:6" ht="40.5" x14ac:dyDescent="0.2">
      <c r="A19" s="4">
        <v>1</v>
      </c>
      <c r="B19" s="4">
        <v>101</v>
      </c>
      <c r="C19" s="4" t="s">
        <v>126</v>
      </c>
      <c r="D19" s="25">
        <v>-3000</v>
      </c>
      <c r="E19" s="4" t="s">
        <v>53</v>
      </c>
      <c r="F19" s="4" t="s">
        <v>148</v>
      </c>
    </row>
    <row r="20" spans="1:6" ht="40.5" x14ac:dyDescent="0.2">
      <c r="A20" s="4">
        <v>1</v>
      </c>
      <c r="B20" s="4">
        <v>101</v>
      </c>
      <c r="C20" s="4" t="s">
        <v>126</v>
      </c>
      <c r="D20" s="25">
        <v>-3000</v>
      </c>
      <c r="E20" s="4" t="s">
        <v>54</v>
      </c>
      <c r="F20" s="4" t="s">
        <v>148</v>
      </c>
    </row>
    <row r="21" spans="1:6" ht="40.5" x14ac:dyDescent="0.2">
      <c r="A21" s="4">
        <v>1</v>
      </c>
      <c r="B21" s="4">
        <v>101</v>
      </c>
      <c r="C21" s="4" t="s">
        <v>126</v>
      </c>
      <c r="D21" s="25">
        <v>-1000</v>
      </c>
      <c r="E21" s="4" t="s">
        <v>55</v>
      </c>
      <c r="F21" s="4" t="s">
        <v>148</v>
      </c>
    </row>
    <row r="22" spans="1:6" x14ac:dyDescent="0.2">
      <c r="A22" s="4">
        <v>1</v>
      </c>
      <c r="B22" s="4">
        <v>101</v>
      </c>
      <c r="C22" s="4" t="s">
        <v>126</v>
      </c>
      <c r="D22" s="25">
        <v>-1500</v>
      </c>
      <c r="E22" s="4" t="s">
        <v>56</v>
      </c>
      <c r="F22" s="4" t="s">
        <v>148</v>
      </c>
    </row>
    <row r="23" spans="1:6" ht="60.75" x14ac:dyDescent="0.2">
      <c r="A23" s="4">
        <v>1</v>
      </c>
      <c r="B23" s="4">
        <v>101</v>
      </c>
      <c r="C23" s="4" t="s">
        <v>126</v>
      </c>
      <c r="D23" s="25">
        <v>-2000</v>
      </c>
      <c r="E23" s="4" t="s">
        <v>57</v>
      </c>
      <c r="F23" s="4" t="s">
        <v>148</v>
      </c>
    </row>
    <row r="24" spans="1:6" x14ac:dyDescent="0.2">
      <c r="A24" s="4">
        <v>1</v>
      </c>
      <c r="B24" s="4">
        <v>101</v>
      </c>
      <c r="C24" s="4" t="s">
        <v>126</v>
      </c>
      <c r="D24" s="25">
        <v>-1000</v>
      </c>
      <c r="E24" s="4" t="s">
        <v>85</v>
      </c>
      <c r="F24" s="4" t="s">
        <v>148</v>
      </c>
    </row>
    <row r="25" spans="1:6" ht="40.5" x14ac:dyDescent="0.2">
      <c r="A25" s="4">
        <v>1</v>
      </c>
      <c r="B25" s="4">
        <v>101</v>
      </c>
      <c r="C25" s="4" t="s">
        <v>126</v>
      </c>
      <c r="D25" s="25">
        <v>-3000</v>
      </c>
      <c r="E25" s="4" t="s">
        <v>86</v>
      </c>
      <c r="F25" s="4" t="s">
        <v>148</v>
      </c>
    </row>
    <row r="26" spans="1:6" ht="40.5" x14ac:dyDescent="0.2">
      <c r="A26" s="4">
        <v>1</v>
      </c>
      <c r="B26" s="4">
        <v>101</v>
      </c>
      <c r="C26" s="4" t="s">
        <v>126</v>
      </c>
      <c r="D26" s="25">
        <v>-1000</v>
      </c>
      <c r="E26" s="4" t="s">
        <v>87</v>
      </c>
      <c r="F26" s="4" t="s">
        <v>148</v>
      </c>
    </row>
    <row r="27" spans="1:6" ht="40.5" x14ac:dyDescent="0.2">
      <c r="A27" s="4">
        <v>1</v>
      </c>
      <c r="B27" s="4">
        <v>101</v>
      </c>
      <c r="C27" s="4" t="s">
        <v>126</v>
      </c>
      <c r="D27" s="25">
        <v>-750</v>
      </c>
      <c r="E27" s="4" t="s">
        <v>98</v>
      </c>
      <c r="F27" s="4" t="s">
        <v>148</v>
      </c>
    </row>
    <row r="28" spans="1:6" ht="40.5" x14ac:dyDescent="0.2">
      <c r="A28" s="4">
        <v>1</v>
      </c>
      <c r="B28" s="4">
        <v>101</v>
      </c>
      <c r="C28" s="4" t="s">
        <v>126</v>
      </c>
      <c r="D28" s="25">
        <v>-2000</v>
      </c>
      <c r="E28" s="4" t="s">
        <v>101</v>
      </c>
      <c r="F28" s="4" t="s">
        <v>148</v>
      </c>
    </row>
    <row r="29" spans="1:6" ht="40.5" x14ac:dyDescent="0.2">
      <c r="A29" s="4">
        <v>1</v>
      </c>
      <c r="B29" s="4">
        <v>101</v>
      </c>
      <c r="C29" s="4" t="s">
        <v>126</v>
      </c>
      <c r="D29" s="25">
        <v>-3000</v>
      </c>
      <c r="E29" s="4" t="s">
        <v>102</v>
      </c>
      <c r="F29" s="4" t="s">
        <v>148</v>
      </c>
    </row>
    <row r="30" spans="1:6" ht="40.5" x14ac:dyDescent="0.2">
      <c r="A30" s="4">
        <v>1</v>
      </c>
      <c r="B30" s="4">
        <v>101</v>
      </c>
      <c r="C30" s="4" t="s">
        <v>126</v>
      </c>
      <c r="D30" s="25">
        <v>-5000</v>
      </c>
      <c r="E30" s="4" t="s">
        <v>104</v>
      </c>
      <c r="F30" s="4" t="s">
        <v>148</v>
      </c>
    </row>
    <row r="31" spans="1:6" ht="81" x14ac:dyDescent="0.2">
      <c r="A31" s="4">
        <v>1</v>
      </c>
      <c r="B31" s="4">
        <v>101</v>
      </c>
      <c r="C31" s="4" t="s">
        <v>126</v>
      </c>
      <c r="D31" s="25">
        <v>-14517.91</v>
      </c>
      <c r="E31" s="4" t="s">
        <v>16</v>
      </c>
      <c r="F31" s="4" t="s">
        <v>17</v>
      </c>
    </row>
    <row r="32" spans="1:6" ht="81" x14ac:dyDescent="0.2">
      <c r="A32" s="4">
        <v>1</v>
      </c>
      <c r="B32" s="4">
        <v>101</v>
      </c>
      <c r="C32" s="4" t="s">
        <v>126</v>
      </c>
      <c r="D32" s="25">
        <v>-13000</v>
      </c>
      <c r="E32" s="4" t="s">
        <v>24</v>
      </c>
      <c r="F32" s="4" t="s">
        <v>25</v>
      </c>
    </row>
    <row r="33" spans="1:7" ht="81" x14ac:dyDescent="0.2">
      <c r="A33" s="4">
        <v>1</v>
      </c>
      <c r="B33" s="4">
        <v>101</v>
      </c>
      <c r="C33" s="4" t="s">
        <v>126</v>
      </c>
      <c r="D33" s="25">
        <v>-10000</v>
      </c>
      <c r="E33" s="4" t="s">
        <v>26</v>
      </c>
      <c r="F33" s="4" t="s">
        <v>25</v>
      </c>
    </row>
    <row r="34" spans="1:7" ht="81" x14ac:dyDescent="0.2">
      <c r="A34" s="4">
        <v>1</v>
      </c>
      <c r="B34" s="4">
        <v>101</v>
      </c>
      <c r="C34" s="4" t="s">
        <v>126</v>
      </c>
      <c r="D34" s="25">
        <v>-500</v>
      </c>
      <c r="E34" s="4" t="s">
        <v>33</v>
      </c>
      <c r="F34" s="4" t="s">
        <v>25</v>
      </c>
    </row>
    <row r="35" spans="1:7" ht="60.75" x14ac:dyDescent="0.2">
      <c r="A35" s="4">
        <v>1</v>
      </c>
      <c r="B35" s="4">
        <v>101</v>
      </c>
      <c r="C35" s="4" t="s">
        <v>126</v>
      </c>
      <c r="D35" s="25">
        <v>-3000</v>
      </c>
      <c r="E35" s="4" t="s">
        <v>42</v>
      </c>
      <c r="F35" s="4" t="s">
        <v>43</v>
      </c>
    </row>
    <row r="36" spans="1:7" ht="40.5" x14ac:dyDescent="0.2">
      <c r="A36" s="4">
        <v>1</v>
      </c>
      <c r="B36" s="4">
        <v>101</v>
      </c>
      <c r="C36" s="4" t="s">
        <v>126</v>
      </c>
      <c r="D36" s="25">
        <v>3000</v>
      </c>
      <c r="E36" s="4" t="s">
        <v>44</v>
      </c>
      <c r="F36" s="4" t="s">
        <v>45</v>
      </c>
    </row>
    <row r="37" spans="1:7" ht="81" x14ac:dyDescent="0.2">
      <c r="A37" s="4">
        <v>1</v>
      </c>
      <c r="B37" s="4">
        <v>101</v>
      </c>
      <c r="C37" s="4" t="s">
        <v>126</v>
      </c>
      <c r="D37" s="25">
        <v>-500</v>
      </c>
      <c r="E37" s="4" t="s">
        <v>103</v>
      </c>
      <c r="F37" s="4" t="s">
        <v>25</v>
      </c>
    </row>
    <row r="38" spans="1:7" ht="81" x14ac:dyDescent="0.2">
      <c r="A38" s="4">
        <v>1</v>
      </c>
      <c r="B38" s="4">
        <v>101</v>
      </c>
      <c r="C38" s="4" t="s">
        <v>126</v>
      </c>
      <c r="D38" s="25">
        <v>-8463</v>
      </c>
      <c r="E38" s="4" t="s">
        <v>105</v>
      </c>
      <c r="F38" s="4" t="s">
        <v>106</v>
      </c>
    </row>
    <row r="39" spans="1:7" ht="81" x14ac:dyDescent="0.2">
      <c r="A39" s="4">
        <v>1</v>
      </c>
      <c r="B39" s="4">
        <v>101</v>
      </c>
      <c r="C39" s="4" t="s">
        <v>126</v>
      </c>
      <c r="D39" s="25">
        <v>-1000</v>
      </c>
      <c r="E39" s="4" t="s">
        <v>107</v>
      </c>
      <c r="F39" s="4" t="s">
        <v>106</v>
      </c>
    </row>
    <row r="40" spans="1:7" ht="141.75" x14ac:dyDescent="0.2">
      <c r="A40" s="4">
        <v>1</v>
      </c>
      <c r="B40" s="4">
        <v>101</v>
      </c>
      <c r="C40" s="4" t="s">
        <v>126</v>
      </c>
      <c r="D40" s="25">
        <v>-109644.38</v>
      </c>
      <c r="E40" s="4" t="s">
        <v>2</v>
      </c>
      <c r="F40" s="4" t="s">
        <v>165</v>
      </c>
      <c r="G40" s="3" t="s">
        <v>134</v>
      </c>
    </row>
    <row r="41" spans="1:7" x14ac:dyDescent="0.2">
      <c r="A41" s="4">
        <v>1</v>
      </c>
      <c r="B41" s="4">
        <v>101</v>
      </c>
      <c r="C41" s="4" t="s">
        <v>126</v>
      </c>
      <c r="D41" s="25">
        <v>-10000</v>
      </c>
      <c r="E41" s="4" t="s">
        <v>3</v>
      </c>
      <c r="F41" s="4" t="s">
        <v>164</v>
      </c>
    </row>
    <row r="42" spans="1:7" ht="60.75" x14ac:dyDescent="0.2">
      <c r="A42" s="4">
        <v>1</v>
      </c>
      <c r="B42" s="4">
        <v>101</v>
      </c>
      <c r="C42" s="4" t="s">
        <v>126</v>
      </c>
      <c r="D42" s="25">
        <v>-1300</v>
      </c>
      <c r="E42" s="4" t="s">
        <v>18</v>
      </c>
      <c r="F42" s="4" t="s">
        <v>148</v>
      </c>
    </row>
    <row r="43" spans="1:7" ht="40.5" x14ac:dyDescent="0.2">
      <c r="A43" s="4">
        <v>1</v>
      </c>
      <c r="B43" s="4">
        <v>101</v>
      </c>
      <c r="C43" s="4" t="s">
        <v>126</v>
      </c>
      <c r="D43" s="25">
        <v>-2255</v>
      </c>
      <c r="E43" s="4" t="s">
        <v>11</v>
      </c>
      <c r="F43" s="4" t="s">
        <v>147</v>
      </c>
    </row>
    <row r="44" spans="1:7" ht="40.5" x14ac:dyDescent="0.2">
      <c r="A44" s="4">
        <v>1</v>
      </c>
      <c r="B44" s="4">
        <v>101</v>
      </c>
      <c r="C44" s="4" t="s">
        <v>126</v>
      </c>
      <c r="D44" s="25">
        <v>-250</v>
      </c>
      <c r="E44" s="4" t="s">
        <v>12</v>
      </c>
      <c r="F44" s="4" t="s">
        <v>147</v>
      </c>
    </row>
    <row r="45" spans="1:7" ht="40.5" x14ac:dyDescent="0.2">
      <c r="A45" s="4">
        <v>1</v>
      </c>
      <c r="B45" s="4">
        <v>101</v>
      </c>
      <c r="C45" s="4" t="s">
        <v>126</v>
      </c>
      <c r="D45" s="25">
        <v>-50</v>
      </c>
      <c r="E45" s="4" t="s">
        <v>13</v>
      </c>
      <c r="F45" s="4" t="s">
        <v>147</v>
      </c>
    </row>
    <row r="46" spans="1:7" ht="40.5" x14ac:dyDescent="0.2">
      <c r="A46" s="4">
        <v>1</v>
      </c>
      <c r="B46" s="4">
        <v>101</v>
      </c>
      <c r="C46" s="4" t="s">
        <v>126</v>
      </c>
      <c r="D46" s="25">
        <v>-400</v>
      </c>
      <c r="E46" s="4" t="s">
        <v>14</v>
      </c>
      <c r="F46" s="4" t="s">
        <v>147</v>
      </c>
    </row>
    <row r="47" spans="1:7" ht="40.5" x14ac:dyDescent="0.2">
      <c r="A47" s="4">
        <v>1</v>
      </c>
      <c r="B47" s="4">
        <v>101</v>
      </c>
      <c r="C47" s="4" t="s">
        <v>126</v>
      </c>
      <c r="D47" s="25">
        <v>-490</v>
      </c>
      <c r="E47" s="4" t="s">
        <v>15</v>
      </c>
      <c r="F47" s="4" t="s">
        <v>147</v>
      </c>
    </row>
    <row r="48" spans="1:7" ht="81" x14ac:dyDescent="0.2">
      <c r="A48" s="4">
        <v>1</v>
      </c>
      <c r="B48" s="4">
        <v>101</v>
      </c>
      <c r="C48" s="4" t="s">
        <v>126</v>
      </c>
      <c r="D48" s="25">
        <v>-2500</v>
      </c>
      <c r="E48" s="4" t="s">
        <v>27</v>
      </c>
      <c r="F48" s="4" t="s">
        <v>166</v>
      </c>
    </row>
    <row r="49" spans="1:6" ht="81" x14ac:dyDescent="0.2">
      <c r="A49" s="4">
        <v>1</v>
      </c>
      <c r="B49" s="4">
        <v>101</v>
      </c>
      <c r="C49" s="4" t="s">
        <v>126</v>
      </c>
      <c r="D49" s="25">
        <v>-12500</v>
      </c>
      <c r="E49" s="4" t="s">
        <v>28</v>
      </c>
      <c r="F49" s="4" t="s">
        <v>166</v>
      </c>
    </row>
    <row r="50" spans="1:6" ht="81" x14ac:dyDescent="0.2">
      <c r="A50" s="4">
        <v>1</v>
      </c>
      <c r="B50" s="4">
        <v>101</v>
      </c>
      <c r="C50" s="4" t="s">
        <v>126</v>
      </c>
      <c r="D50" s="25">
        <v>-900</v>
      </c>
      <c r="E50" s="4" t="s">
        <v>29</v>
      </c>
      <c r="F50" s="4" t="s">
        <v>166</v>
      </c>
    </row>
    <row r="51" spans="1:6" ht="81" x14ac:dyDescent="0.2">
      <c r="A51" s="4">
        <v>1</v>
      </c>
      <c r="B51" s="4">
        <v>101</v>
      </c>
      <c r="C51" s="4" t="s">
        <v>126</v>
      </c>
      <c r="D51" s="25">
        <v>-3000</v>
      </c>
      <c r="E51" s="4" t="s">
        <v>30</v>
      </c>
      <c r="F51" s="4" t="s">
        <v>166</v>
      </c>
    </row>
    <row r="52" spans="1:6" ht="48.75" customHeight="1" x14ac:dyDescent="0.2">
      <c r="A52" s="9"/>
      <c r="B52" s="9"/>
      <c r="C52" s="9" t="s">
        <v>224</v>
      </c>
      <c r="D52" s="26">
        <f>SUM(D2:D51)</f>
        <v>-201870.29</v>
      </c>
      <c r="E52" s="9"/>
      <c r="F52" s="9"/>
    </row>
    <row r="53" spans="1:6" ht="40.5" x14ac:dyDescent="0.2">
      <c r="A53" s="4">
        <v>1</v>
      </c>
      <c r="B53" s="4">
        <v>102</v>
      </c>
      <c r="C53" s="4" t="s">
        <v>126</v>
      </c>
      <c r="D53" s="25">
        <v>-1500</v>
      </c>
      <c r="E53" s="4" t="s">
        <v>88</v>
      </c>
      <c r="F53" s="4" t="s">
        <v>148</v>
      </c>
    </row>
    <row r="54" spans="1:6" ht="54.75" customHeight="1" x14ac:dyDescent="0.2">
      <c r="A54" s="9"/>
      <c r="B54" s="9"/>
      <c r="C54" s="9" t="s">
        <v>223</v>
      </c>
      <c r="D54" s="26">
        <f>SUM(D53)</f>
        <v>-1500</v>
      </c>
      <c r="E54" s="9"/>
      <c r="F54" s="9"/>
    </row>
    <row r="55" spans="1:6" ht="60.75" x14ac:dyDescent="0.2">
      <c r="A55" s="4">
        <v>1</v>
      </c>
      <c r="B55" s="4">
        <v>103</v>
      </c>
      <c r="C55" s="4" t="s">
        <v>126</v>
      </c>
      <c r="D55" s="25">
        <v>-40000</v>
      </c>
      <c r="E55" s="4" t="s">
        <v>60</v>
      </c>
      <c r="F55" s="4" t="s">
        <v>149</v>
      </c>
    </row>
    <row r="56" spans="1:6" x14ac:dyDescent="0.2">
      <c r="A56" s="4">
        <v>1</v>
      </c>
      <c r="B56" s="4">
        <v>103</v>
      </c>
      <c r="C56" s="4" t="s">
        <v>126</v>
      </c>
      <c r="D56" s="25">
        <v>500</v>
      </c>
      <c r="E56" s="4" t="s">
        <v>58</v>
      </c>
      <c r="F56" s="4" t="s">
        <v>151</v>
      </c>
    </row>
    <row r="57" spans="1:6" x14ac:dyDescent="0.2">
      <c r="A57" s="4">
        <v>1</v>
      </c>
      <c r="B57" s="4">
        <v>103</v>
      </c>
      <c r="C57" s="4" t="s">
        <v>126</v>
      </c>
      <c r="D57" s="25">
        <v>-500</v>
      </c>
      <c r="E57" s="4" t="s">
        <v>59</v>
      </c>
      <c r="F57" s="4" t="s">
        <v>150</v>
      </c>
    </row>
    <row r="58" spans="1:6" ht="40.5" x14ac:dyDescent="0.2">
      <c r="A58" s="4">
        <v>1</v>
      </c>
      <c r="B58" s="4">
        <v>103</v>
      </c>
      <c r="C58" s="4" t="s">
        <v>126</v>
      </c>
      <c r="D58" s="25">
        <v>5300</v>
      </c>
      <c r="E58" s="4" t="s">
        <v>94</v>
      </c>
      <c r="F58" s="4" t="s">
        <v>95</v>
      </c>
    </row>
    <row r="59" spans="1:6" ht="40.5" x14ac:dyDescent="0.2">
      <c r="A59" s="4">
        <v>1</v>
      </c>
      <c r="B59" s="4">
        <v>103</v>
      </c>
      <c r="C59" s="4" t="s">
        <v>126</v>
      </c>
      <c r="D59" s="25">
        <v>4700</v>
      </c>
      <c r="E59" s="4" t="s">
        <v>62</v>
      </c>
      <c r="F59" s="4" t="s">
        <v>63</v>
      </c>
    </row>
    <row r="60" spans="1:6" ht="141.75" x14ac:dyDescent="0.2">
      <c r="A60" s="4">
        <v>1</v>
      </c>
      <c r="B60" s="4">
        <v>103</v>
      </c>
      <c r="C60" s="4" t="s">
        <v>126</v>
      </c>
      <c r="D60" s="25">
        <v>100000</v>
      </c>
      <c r="E60" s="4" t="s">
        <v>64</v>
      </c>
      <c r="F60" s="4" t="s">
        <v>65</v>
      </c>
    </row>
    <row r="61" spans="1:6" ht="60.75" x14ac:dyDescent="0.2">
      <c r="A61" s="4">
        <v>1</v>
      </c>
      <c r="B61" s="4">
        <v>103</v>
      </c>
      <c r="C61" s="4" t="s">
        <v>126</v>
      </c>
      <c r="D61" s="25">
        <v>70000</v>
      </c>
      <c r="E61" s="4" t="s">
        <v>66</v>
      </c>
      <c r="F61" s="7" t="s">
        <v>142</v>
      </c>
    </row>
    <row r="62" spans="1:6" x14ac:dyDescent="0.2">
      <c r="A62" s="4">
        <v>1</v>
      </c>
      <c r="B62" s="4">
        <v>103</v>
      </c>
      <c r="C62" s="4" t="s">
        <v>126</v>
      </c>
      <c r="D62" s="25">
        <v>-1905.3</v>
      </c>
      <c r="E62" s="4" t="s">
        <v>67</v>
      </c>
      <c r="F62" s="4" t="s">
        <v>141</v>
      </c>
    </row>
    <row r="63" spans="1:6" ht="40.5" x14ac:dyDescent="0.2">
      <c r="A63" s="4">
        <v>1</v>
      </c>
      <c r="B63" s="4">
        <v>103</v>
      </c>
      <c r="C63" s="4" t="s">
        <v>126</v>
      </c>
      <c r="D63" s="25">
        <v>350</v>
      </c>
      <c r="E63" s="4" t="s">
        <v>91</v>
      </c>
      <c r="F63" s="4" t="s">
        <v>140</v>
      </c>
    </row>
    <row r="64" spans="1:6" ht="62.25" customHeight="1" x14ac:dyDescent="0.2">
      <c r="A64" s="9"/>
      <c r="B64" s="9"/>
      <c r="C64" s="9" t="s">
        <v>222</v>
      </c>
      <c r="D64" s="26">
        <f>SUM(D55:D63)</f>
        <v>138444.70000000001</v>
      </c>
      <c r="E64" s="9"/>
      <c r="F64" s="9"/>
    </row>
    <row r="65" spans="1:6" ht="121.5" x14ac:dyDescent="0.2">
      <c r="A65" s="4">
        <v>1</v>
      </c>
      <c r="B65" s="4">
        <v>105</v>
      </c>
      <c r="C65" s="4" t="s">
        <v>126</v>
      </c>
      <c r="D65" s="25">
        <v>235.4</v>
      </c>
      <c r="E65" s="4" t="s">
        <v>61</v>
      </c>
      <c r="F65" s="4" t="s">
        <v>167</v>
      </c>
    </row>
    <row r="66" spans="1:6" ht="121.5" x14ac:dyDescent="0.2">
      <c r="A66" s="4">
        <v>1</v>
      </c>
      <c r="B66" s="4">
        <v>105</v>
      </c>
      <c r="C66" s="4" t="s">
        <v>126</v>
      </c>
      <c r="D66" s="25">
        <v>2059.1799999999998</v>
      </c>
      <c r="E66" s="4" t="s">
        <v>99</v>
      </c>
      <c r="F66" s="4" t="s">
        <v>168</v>
      </c>
    </row>
    <row r="67" spans="1:6" ht="50.25" customHeight="1" x14ac:dyDescent="0.2">
      <c r="A67" s="9"/>
      <c r="B67" s="9"/>
      <c r="C67" s="9" t="s">
        <v>221</v>
      </c>
      <c r="D67" s="26">
        <f>SUM(D65:D66)</f>
        <v>2294.58</v>
      </c>
      <c r="E67" s="9"/>
      <c r="F67" s="9"/>
    </row>
    <row r="68" spans="1:6" ht="40.5" x14ac:dyDescent="0.2">
      <c r="A68" s="4">
        <v>1</v>
      </c>
      <c r="B68" s="4">
        <v>106</v>
      </c>
      <c r="C68" s="4" t="s">
        <v>126</v>
      </c>
      <c r="D68" s="25">
        <v>-7200</v>
      </c>
      <c r="E68" s="4" t="s">
        <v>92</v>
      </c>
      <c r="F68" s="4" t="s">
        <v>136</v>
      </c>
    </row>
    <row r="69" spans="1:6" ht="40.5" x14ac:dyDescent="0.2">
      <c r="A69" s="4">
        <v>1</v>
      </c>
      <c r="B69" s="4">
        <v>106</v>
      </c>
      <c r="C69" s="4" t="s">
        <v>126</v>
      </c>
      <c r="D69" s="25">
        <v>-7800</v>
      </c>
      <c r="E69" s="4" t="s">
        <v>93</v>
      </c>
      <c r="F69" s="4" t="s">
        <v>136</v>
      </c>
    </row>
    <row r="70" spans="1:6" ht="141.75" x14ac:dyDescent="0.2">
      <c r="A70" s="4">
        <v>1</v>
      </c>
      <c r="B70" s="4">
        <v>106</v>
      </c>
      <c r="C70" s="4" t="s">
        <v>126</v>
      </c>
      <c r="D70" s="25">
        <v>-30000</v>
      </c>
      <c r="E70" s="4" t="s">
        <v>96</v>
      </c>
      <c r="F70" s="4" t="s">
        <v>97</v>
      </c>
    </row>
    <row r="71" spans="1:6" ht="53.25" customHeight="1" x14ac:dyDescent="0.2">
      <c r="A71" s="9"/>
      <c r="B71" s="9"/>
      <c r="C71" s="9" t="s">
        <v>220</v>
      </c>
      <c r="D71" s="26">
        <f>SUM(D68:D70)</f>
        <v>-45000</v>
      </c>
      <c r="E71" s="9"/>
      <c r="F71" s="9"/>
    </row>
    <row r="72" spans="1:6" x14ac:dyDescent="0.2">
      <c r="A72" s="4">
        <v>1</v>
      </c>
      <c r="B72" s="4">
        <v>108</v>
      </c>
      <c r="C72" s="4" t="s">
        <v>126</v>
      </c>
      <c r="D72" s="25">
        <v>34000</v>
      </c>
      <c r="E72" s="4" t="s">
        <v>68</v>
      </c>
      <c r="F72" s="4" t="s">
        <v>69</v>
      </c>
    </row>
    <row r="73" spans="1:6" x14ac:dyDescent="0.2">
      <c r="A73" s="4">
        <v>1</v>
      </c>
      <c r="B73" s="4">
        <v>108</v>
      </c>
      <c r="C73" s="4" t="s">
        <v>126</v>
      </c>
      <c r="D73" s="25">
        <v>6000</v>
      </c>
      <c r="E73" s="4" t="s">
        <v>70</v>
      </c>
      <c r="F73" s="4" t="s">
        <v>143</v>
      </c>
    </row>
    <row r="74" spans="1:6" ht="40.5" x14ac:dyDescent="0.2">
      <c r="A74" s="4">
        <v>1</v>
      </c>
      <c r="B74" s="4">
        <v>108</v>
      </c>
      <c r="C74" s="4" t="s">
        <v>126</v>
      </c>
      <c r="D74" s="25">
        <v>20000</v>
      </c>
      <c r="E74" s="4" t="s">
        <v>71</v>
      </c>
      <c r="F74" s="4" t="s">
        <v>144</v>
      </c>
    </row>
    <row r="75" spans="1:6" ht="59.25" customHeight="1" x14ac:dyDescent="0.2">
      <c r="A75" s="9"/>
      <c r="B75" s="9"/>
      <c r="C75" s="9" t="s">
        <v>219</v>
      </c>
      <c r="D75" s="26">
        <f>SUM(D72:D74)</f>
        <v>60000</v>
      </c>
      <c r="E75" s="9"/>
      <c r="F75" s="9"/>
    </row>
    <row r="76" spans="1:6" ht="40.5" x14ac:dyDescent="0.2">
      <c r="A76" s="4">
        <v>1</v>
      </c>
      <c r="B76" s="4">
        <v>110</v>
      </c>
      <c r="C76" s="4" t="s">
        <v>126</v>
      </c>
      <c r="D76" s="25">
        <v>-20000</v>
      </c>
      <c r="E76" s="4" t="s">
        <v>19</v>
      </c>
      <c r="F76" s="4" t="s">
        <v>20</v>
      </c>
    </row>
    <row r="77" spans="1:6" ht="81" x14ac:dyDescent="0.2">
      <c r="A77" s="4">
        <v>1</v>
      </c>
      <c r="B77" s="4">
        <v>110</v>
      </c>
      <c r="C77" s="4" t="s">
        <v>126</v>
      </c>
      <c r="D77" s="25">
        <v>-10000</v>
      </c>
      <c r="E77" s="4" t="s">
        <v>79</v>
      </c>
      <c r="F77" s="4" t="s">
        <v>152</v>
      </c>
    </row>
    <row r="78" spans="1:6" ht="40.5" x14ac:dyDescent="0.2">
      <c r="A78" s="4">
        <v>1</v>
      </c>
      <c r="B78" s="4">
        <v>110</v>
      </c>
      <c r="C78" s="4" t="s">
        <v>126</v>
      </c>
      <c r="D78" s="25">
        <v>30000</v>
      </c>
      <c r="E78" s="4" t="s">
        <v>90</v>
      </c>
      <c r="F78" s="4" t="s">
        <v>145</v>
      </c>
    </row>
    <row r="79" spans="1:6" ht="40.5" x14ac:dyDescent="0.2">
      <c r="A79" s="4">
        <v>1</v>
      </c>
      <c r="B79" s="4">
        <v>110</v>
      </c>
      <c r="C79" s="4" t="s">
        <v>126</v>
      </c>
      <c r="D79" s="25">
        <v>-1700</v>
      </c>
      <c r="E79" s="4" t="s">
        <v>21</v>
      </c>
      <c r="F79" s="4" t="s">
        <v>153</v>
      </c>
    </row>
    <row r="80" spans="1:6" ht="40.5" x14ac:dyDescent="0.2">
      <c r="A80" s="4">
        <v>1</v>
      </c>
      <c r="B80" s="4">
        <v>110</v>
      </c>
      <c r="C80" s="4" t="s">
        <v>126</v>
      </c>
      <c r="D80" s="25">
        <v>-150</v>
      </c>
      <c r="E80" s="4" t="s">
        <v>22</v>
      </c>
      <c r="F80" s="4" t="s">
        <v>154</v>
      </c>
    </row>
    <row r="81" spans="1:6" ht="40.5" x14ac:dyDescent="0.2">
      <c r="A81" s="9"/>
      <c r="B81" s="9"/>
      <c r="C81" s="9" t="s">
        <v>218</v>
      </c>
      <c r="D81" s="26">
        <f>SUM(D76:D80)</f>
        <v>-1850</v>
      </c>
      <c r="E81" s="9"/>
      <c r="F81" s="9"/>
    </row>
    <row r="82" spans="1:6" ht="40.5" x14ac:dyDescent="0.2">
      <c r="A82" s="4">
        <v>1</v>
      </c>
      <c r="B82" s="4">
        <v>111</v>
      </c>
      <c r="C82" s="4" t="s">
        <v>126</v>
      </c>
      <c r="D82" s="25">
        <v>-4000</v>
      </c>
      <c r="E82" s="4" t="s">
        <v>23</v>
      </c>
      <c r="F82" s="4" t="s">
        <v>148</v>
      </c>
    </row>
    <row r="83" spans="1:6" ht="40.5" x14ac:dyDescent="0.2">
      <c r="A83" s="4">
        <v>1</v>
      </c>
      <c r="B83" s="4">
        <v>111</v>
      </c>
      <c r="C83" s="4" t="s">
        <v>126</v>
      </c>
      <c r="D83" s="25">
        <v>-1000</v>
      </c>
      <c r="E83" s="4" t="s">
        <v>89</v>
      </c>
      <c r="F83" s="4" t="s">
        <v>155</v>
      </c>
    </row>
    <row r="84" spans="1:6" ht="40.5" x14ac:dyDescent="0.2">
      <c r="A84" s="9"/>
      <c r="B84" s="9"/>
      <c r="C84" s="9" t="s">
        <v>217</v>
      </c>
      <c r="D84" s="26">
        <f>SUM(D82:D83)</f>
        <v>-5000</v>
      </c>
      <c r="E84" s="9"/>
      <c r="F84" s="9"/>
    </row>
    <row r="85" spans="1:6" ht="40.5" x14ac:dyDescent="0.2">
      <c r="A85" s="4">
        <v>5</v>
      </c>
      <c r="B85" s="4">
        <v>502</v>
      </c>
      <c r="C85" s="4" t="s">
        <v>126</v>
      </c>
      <c r="D85" s="25">
        <v>10000</v>
      </c>
      <c r="E85" s="4" t="s">
        <v>82</v>
      </c>
      <c r="F85" s="4" t="s">
        <v>169</v>
      </c>
    </row>
    <row r="86" spans="1:6" ht="40.5" x14ac:dyDescent="0.2">
      <c r="A86" s="4">
        <v>5</v>
      </c>
      <c r="B86" s="4">
        <v>502</v>
      </c>
      <c r="C86" s="4" t="s">
        <v>126</v>
      </c>
      <c r="D86" s="25">
        <v>-20000</v>
      </c>
      <c r="E86" s="4" t="s">
        <v>8</v>
      </c>
      <c r="F86" s="4" t="s">
        <v>156</v>
      </c>
    </row>
    <row r="87" spans="1:6" ht="40.5" x14ac:dyDescent="0.2">
      <c r="A87" s="4">
        <v>5</v>
      </c>
      <c r="B87" s="4">
        <v>502</v>
      </c>
      <c r="C87" s="4" t="s">
        <v>126</v>
      </c>
      <c r="D87" s="25">
        <v>-6000</v>
      </c>
      <c r="E87" s="4" t="s">
        <v>10</v>
      </c>
      <c r="F87" s="4" t="s">
        <v>156</v>
      </c>
    </row>
    <row r="88" spans="1:6" ht="40.5" x14ac:dyDescent="0.2">
      <c r="A88" s="4">
        <v>5</v>
      </c>
      <c r="B88" s="4">
        <v>502</v>
      </c>
      <c r="C88" s="4" t="s">
        <v>126</v>
      </c>
      <c r="D88" s="25">
        <v>-2500</v>
      </c>
      <c r="E88" s="4" t="s">
        <v>4</v>
      </c>
      <c r="F88" s="4" t="s">
        <v>5</v>
      </c>
    </row>
    <row r="89" spans="1:6" ht="40.5" x14ac:dyDescent="0.2">
      <c r="A89" s="4">
        <v>5</v>
      </c>
      <c r="B89" s="4">
        <v>502</v>
      </c>
      <c r="C89" s="4" t="s">
        <v>126</v>
      </c>
      <c r="D89" s="25">
        <v>-1000</v>
      </c>
      <c r="E89" s="4" t="s">
        <v>6</v>
      </c>
      <c r="F89" s="4" t="s">
        <v>7</v>
      </c>
    </row>
    <row r="90" spans="1:6" ht="40.5" x14ac:dyDescent="0.2">
      <c r="A90" s="4">
        <v>5</v>
      </c>
      <c r="B90" s="4">
        <v>502</v>
      </c>
      <c r="C90" s="4" t="s">
        <v>126</v>
      </c>
      <c r="D90" s="25">
        <v>-1870</v>
      </c>
      <c r="E90" s="4" t="s">
        <v>9</v>
      </c>
      <c r="F90" s="4" t="s">
        <v>170</v>
      </c>
    </row>
    <row r="91" spans="1:6" ht="40.5" x14ac:dyDescent="0.2">
      <c r="A91" s="4">
        <v>5</v>
      </c>
      <c r="B91" s="4">
        <v>502</v>
      </c>
      <c r="C91" s="4" t="s">
        <v>126</v>
      </c>
      <c r="D91" s="25">
        <v>-8955</v>
      </c>
      <c r="E91" s="4" t="s">
        <v>72</v>
      </c>
      <c r="F91" s="4" t="s">
        <v>73</v>
      </c>
    </row>
    <row r="92" spans="1:6" ht="40.5" x14ac:dyDescent="0.2">
      <c r="A92" s="4">
        <v>5</v>
      </c>
      <c r="B92" s="4">
        <v>502</v>
      </c>
      <c r="C92" s="4" t="s">
        <v>126</v>
      </c>
      <c r="D92" s="25">
        <v>-35817.5</v>
      </c>
      <c r="E92" s="4" t="s">
        <v>74</v>
      </c>
      <c r="F92" s="4" t="s">
        <v>157</v>
      </c>
    </row>
    <row r="93" spans="1:6" x14ac:dyDescent="0.2">
      <c r="A93" s="4">
        <v>5</v>
      </c>
      <c r="B93" s="4">
        <v>502</v>
      </c>
      <c r="C93" s="4" t="s">
        <v>126</v>
      </c>
      <c r="D93" s="25">
        <v>-2422.1999999999998</v>
      </c>
      <c r="E93" s="4" t="s">
        <v>75</v>
      </c>
      <c r="F93" s="4" t="s">
        <v>76</v>
      </c>
    </row>
    <row r="94" spans="1:6" x14ac:dyDescent="0.2">
      <c r="A94" s="4">
        <v>5</v>
      </c>
      <c r="B94" s="4">
        <v>502</v>
      </c>
      <c r="C94" s="4" t="s">
        <v>126</v>
      </c>
      <c r="D94" s="25">
        <v>-42022.12</v>
      </c>
      <c r="E94" s="4" t="s">
        <v>77</v>
      </c>
      <c r="F94" s="4" t="s">
        <v>78</v>
      </c>
    </row>
    <row r="95" spans="1:6" ht="60.75" x14ac:dyDescent="0.2">
      <c r="A95" s="4">
        <v>5</v>
      </c>
      <c r="B95" s="4">
        <v>502</v>
      </c>
      <c r="C95" s="4" t="s">
        <v>126</v>
      </c>
      <c r="D95" s="25">
        <v>-13000</v>
      </c>
      <c r="E95" s="4" t="s">
        <v>80</v>
      </c>
      <c r="F95" s="4" t="s">
        <v>81</v>
      </c>
    </row>
    <row r="96" spans="1:6" ht="60.75" x14ac:dyDescent="0.2">
      <c r="A96" s="4">
        <v>5</v>
      </c>
      <c r="B96" s="4">
        <v>502</v>
      </c>
      <c r="C96" s="4" t="s">
        <v>126</v>
      </c>
      <c r="D96" s="25">
        <v>-5000</v>
      </c>
      <c r="E96" s="4" t="s">
        <v>83</v>
      </c>
      <c r="F96" s="4" t="s">
        <v>84</v>
      </c>
    </row>
    <row r="97" spans="1:7" x14ac:dyDescent="0.2">
      <c r="A97" s="4">
        <v>5</v>
      </c>
      <c r="B97" s="4">
        <v>502</v>
      </c>
      <c r="C97" s="4" t="s">
        <v>126</v>
      </c>
      <c r="D97" s="25">
        <v>-350</v>
      </c>
      <c r="E97" s="4" t="s">
        <v>100</v>
      </c>
      <c r="F97" s="4" t="s">
        <v>171</v>
      </c>
    </row>
    <row r="98" spans="1:7" ht="66" customHeight="1" x14ac:dyDescent="0.2">
      <c r="A98" s="9"/>
      <c r="B98" s="9"/>
      <c r="C98" s="9" t="s">
        <v>216</v>
      </c>
      <c r="D98" s="26">
        <f>SUM(D85:D97)</f>
        <v>-128936.82</v>
      </c>
      <c r="E98" s="9"/>
      <c r="F98" s="9"/>
    </row>
    <row r="99" spans="1:7" s="23" customFormat="1" ht="16.5" customHeight="1" x14ac:dyDescent="0.2">
      <c r="A99" s="22"/>
      <c r="B99" s="22"/>
      <c r="C99" s="22"/>
      <c r="D99" s="27"/>
      <c r="E99" s="22"/>
      <c r="F99" s="22"/>
    </row>
    <row r="100" spans="1:7" s="23" customFormat="1" x14ac:dyDescent="0.2">
      <c r="A100" s="22"/>
      <c r="B100" s="22"/>
      <c r="C100" s="7" t="s">
        <v>209</v>
      </c>
      <c r="D100" s="25">
        <f>-(D98+D84+D81+D75+D71+D67+D64+D54+D52)</f>
        <v>183417.83000000002</v>
      </c>
      <c r="E100" s="22"/>
      <c r="F100" s="7" t="s">
        <v>210</v>
      </c>
    </row>
    <row r="101" spans="1:7" s="23" customFormat="1" x14ac:dyDescent="0.2">
      <c r="A101" s="22"/>
      <c r="B101" s="22"/>
      <c r="C101" s="7" t="s">
        <v>179</v>
      </c>
      <c r="D101" s="28">
        <v>15027.7</v>
      </c>
      <c r="E101" s="22"/>
      <c r="F101" s="7" t="s">
        <v>211</v>
      </c>
    </row>
    <row r="102" spans="1:7" s="23" customFormat="1" ht="66" customHeight="1" x14ac:dyDescent="0.2">
      <c r="A102" s="22"/>
      <c r="B102" s="22"/>
      <c r="C102" s="22" t="s">
        <v>180</v>
      </c>
      <c r="D102" s="27">
        <f>SUM(D100:D101)</f>
        <v>198445.53000000003</v>
      </c>
      <c r="E102" s="22"/>
      <c r="F102" s="7"/>
    </row>
    <row r="103" spans="1:7" s="23" customFormat="1" x14ac:dyDescent="0.2">
      <c r="A103" s="22"/>
      <c r="B103" s="22"/>
      <c r="C103" s="22"/>
      <c r="D103" s="25"/>
      <c r="E103" s="22"/>
      <c r="F103" s="22"/>
    </row>
    <row r="104" spans="1:7" ht="60.75" x14ac:dyDescent="0.2">
      <c r="A104" s="7">
        <v>20</v>
      </c>
      <c r="B104" s="7">
        <v>2003</v>
      </c>
      <c r="C104" s="7" t="s">
        <v>126</v>
      </c>
      <c r="D104" s="25">
        <v>198445.53</v>
      </c>
      <c r="E104" s="7" t="s">
        <v>131</v>
      </c>
      <c r="F104" s="7" t="s">
        <v>172</v>
      </c>
      <c r="G104" s="3" t="s">
        <v>125</v>
      </c>
    </row>
    <row r="105" spans="1:7" ht="40.5" x14ac:dyDescent="0.2">
      <c r="A105" s="9"/>
      <c r="B105" s="9"/>
      <c r="C105" s="9" t="s">
        <v>173</v>
      </c>
      <c r="D105" s="26">
        <f>SUM(D104:D104)</f>
        <v>198445.53</v>
      </c>
      <c r="E105" s="9"/>
      <c r="F105" s="9"/>
    </row>
  </sheetData>
  <autoFilter ref="A1:G105">
    <sortState xmlns:xlrd2="http://schemas.microsoft.com/office/spreadsheetml/2017/richdata2" ref="A2:F114">
      <sortCondition descending="1" ref="C2:C114"/>
      <sortCondition ref="A2:A114"/>
      <sortCondition ref="B2:B114"/>
    </sortState>
  </autoFilter>
  <pageMargins left="0.70866141732283472" right="0.70866141732283472" top="0.74803149606299213" bottom="0.74803149606299213" header="0.31496062992125984" footer="0.31496062992125984"/>
  <pageSetup paperSize="8" scale="50" fitToWidth="6" fitToHeight="6" orientation="landscape" r:id="rId1"/>
  <headerFooter>
    <oddHeader>&amp;L&amp;"Arial,Grassetto"&amp;16Rappresentazione delle variazioni per Missioni/Programmi/Titoli - Bilancio 2021 - SPESA CORRENTE  &amp;R&amp;14 Allegato A2</oddHeader>
  </headerFooter>
  <rowBreaks count="2" manualBreakCount="2">
    <brk id="67" max="5" man="1"/>
    <brk id="9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1"/>
  <sheetViews>
    <sheetView zoomScaleNormal="100" zoomScaleSheetLayoutView="50" workbookViewId="0">
      <selection activeCell="G14" sqref="G1:S65536"/>
    </sheetView>
  </sheetViews>
  <sheetFormatPr defaultRowHeight="23.25" x14ac:dyDescent="0.2"/>
  <cols>
    <col min="1" max="1" width="21.140625" style="3" customWidth="1"/>
    <col min="2" max="2" width="23.140625" style="3" customWidth="1"/>
    <col min="3" max="3" width="42.140625" style="3" customWidth="1"/>
    <col min="4" max="4" width="41.85546875" style="29" customWidth="1"/>
    <col min="5" max="5" width="117.140625" style="3" customWidth="1"/>
    <col min="6" max="6" width="137" style="3" customWidth="1"/>
    <col min="7" max="7" width="32" style="3" customWidth="1"/>
    <col min="8" max="16384" width="9.140625" style="3"/>
  </cols>
  <sheetData>
    <row r="1" spans="1:6" ht="69.75" x14ac:dyDescent="0.2">
      <c r="A1" s="1" t="s">
        <v>0</v>
      </c>
      <c r="B1" s="1" t="s">
        <v>138</v>
      </c>
      <c r="C1" s="1" t="s">
        <v>1</v>
      </c>
      <c r="D1" s="24" t="s">
        <v>139</v>
      </c>
      <c r="E1" s="1" t="s">
        <v>135</v>
      </c>
      <c r="F1" s="2" t="s">
        <v>146</v>
      </c>
    </row>
    <row r="2" spans="1:6" ht="40.5" x14ac:dyDescent="0.2">
      <c r="A2" s="4">
        <v>1</v>
      </c>
      <c r="B2" s="4">
        <v>103</v>
      </c>
      <c r="C2" s="4" t="s">
        <v>127</v>
      </c>
      <c r="D2" s="25">
        <v>6000</v>
      </c>
      <c r="E2" s="4" t="s">
        <v>108</v>
      </c>
      <c r="F2" s="4" t="s">
        <v>109</v>
      </c>
    </row>
    <row r="3" spans="1:6" ht="40.5" x14ac:dyDescent="0.2">
      <c r="A3" s="4">
        <v>1</v>
      </c>
      <c r="B3" s="4">
        <v>103</v>
      </c>
      <c r="C3" s="4" t="s">
        <v>127</v>
      </c>
      <c r="D3" s="25">
        <v>-4000</v>
      </c>
      <c r="E3" s="4" t="s">
        <v>121</v>
      </c>
      <c r="F3" s="4" t="s">
        <v>159</v>
      </c>
    </row>
    <row r="4" spans="1:6" ht="40.5" x14ac:dyDescent="0.2">
      <c r="A4" s="9"/>
      <c r="B4" s="9"/>
      <c r="C4" s="9" t="s">
        <v>174</v>
      </c>
      <c r="D4" s="26">
        <f>SUM(D2:D3)</f>
        <v>2000</v>
      </c>
      <c r="E4" s="9"/>
      <c r="F4" s="9"/>
    </row>
    <row r="5" spans="1:6" ht="40.5" x14ac:dyDescent="0.2">
      <c r="A5" s="4">
        <v>1</v>
      </c>
      <c r="B5" s="4">
        <v>106</v>
      </c>
      <c r="C5" s="4" t="s">
        <v>127</v>
      </c>
      <c r="D5" s="25">
        <v>-60000</v>
      </c>
      <c r="E5" s="4" t="s">
        <v>122</v>
      </c>
      <c r="F5" s="4" t="s">
        <v>137</v>
      </c>
    </row>
    <row r="6" spans="1:6" ht="40.5" x14ac:dyDescent="0.2">
      <c r="A6" s="4">
        <v>1</v>
      </c>
      <c r="B6" s="4">
        <v>106</v>
      </c>
      <c r="C6" s="4" t="s">
        <v>127</v>
      </c>
      <c r="D6" s="25">
        <v>-15000</v>
      </c>
      <c r="E6" s="4" t="s">
        <v>123</v>
      </c>
      <c r="F6" s="4" t="s">
        <v>160</v>
      </c>
    </row>
    <row r="7" spans="1:6" ht="40.5" x14ac:dyDescent="0.2">
      <c r="A7" s="9"/>
      <c r="B7" s="9"/>
      <c r="C7" s="9" t="s">
        <v>175</v>
      </c>
      <c r="D7" s="26">
        <f>SUM(D5:D6)</f>
        <v>-75000</v>
      </c>
      <c r="E7" s="9"/>
      <c r="F7" s="9"/>
    </row>
    <row r="8" spans="1:6" ht="60.75" x14ac:dyDescent="0.2">
      <c r="A8" s="4">
        <v>1</v>
      </c>
      <c r="B8" s="4">
        <v>108</v>
      </c>
      <c r="C8" s="4" t="s">
        <v>127</v>
      </c>
      <c r="D8" s="25">
        <v>500</v>
      </c>
      <c r="E8" s="4" t="s">
        <v>120</v>
      </c>
      <c r="F8" s="4" t="s">
        <v>158</v>
      </c>
    </row>
    <row r="9" spans="1:6" x14ac:dyDescent="0.2">
      <c r="A9" s="4">
        <v>1</v>
      </c>
      <c r="B9" s="4">
        <v>108</v>
      </c>
      <c r="C9" s="4" t="s">
        <v>127</v>
      </c>
      <c r="D9" s="25">
        <v>15000</v>
      </c>
      <c r="E9" s="4" t="s">
        <v>111</v>
      </c>
      <c r="F9" s="4" t="s">
        <v>112</v>
      </c>
    </row>
    <row r="10" spans="1:6" x14ac:dyDescent="0.2">
      <c r="A10" s="4">
        <v>1</v>
      </c>
      <c r="B10" s="4">
        <v>108</v>
      </c>
      <c r="C10" s="4" t="s">
        <v>127</v>
      </c>
      <c r="D10" s="25">
        <v>90000</v>
      </c>
      <c r="E10" s="4" t="s">
        <v>215</v>
      </c>
      <c r="F10" s="4" t="s">
        <v>129</v>
      </c>
    </row>
    <row r="11" spans="1:6" ht="40.5" x14ac:dyDescent="0.2">
      <c r="A11" s="4">
        <v>1</v>
      </c>
      <c r="B11" s="4">
        <v>108</v>
      </c>
      <c r="C11" s="4" t="s">
        <v>127</v>
      </c>
      <c r="D11" s="25">
        <v>-15000</v>
      </c>
      <c r="E11" s="4" t="s">
        <v>113</v>
      </c>
      <c r="F11" s="4" t="s">
        <v>161</v>
      </c>
    </row>
    <row r="12" spans="1:6" ht="40.5" x14ac:dyDescent="0.2">
      <c r="A12" s="9"/>
      <c r="B12" s="9"/>
      <c r="C12" s="9" t="s">
        <v>176</v>
      </c>
      <c r="D12" s="26">
        <f>SUM(D8:D11)</f>
        <v>90500</v>
      </c>
      <c r="E12" s="9"/>
      <c r="F12" s="9"/>
    </row>
    <row r="13" spans="1:6" ht="81" x14ac:dyDescent="0.2">
      <c r="A13" s="4">
        <v>1</v>
      </c>
      <c r="B13" s="4">
        <v>111</v>
      </c>
      <c r="C13" s="4" t="s">
        <v>127</v>
      </c>
      <c r="D13" s="25">
        <v>-12000</v>
      </c>
      <c r="E13" s="4" t="s">
        <v>114</v>
      </c>
      <c r="F13" s="4" t="s">
        <v>115</v>
      </c>
    </row>
    <row r="14" spans="1:6" ht="40.5" x14ac:dyDescent="0.2">
      <c r="A14" s="4">
        <v>1</v>
      </c>
      <c r="B14" s="6">
        <v>111</v>
      </c>
      <c r="C14" s="4" t="s">
        <v>127</v>
      </c>
      <c r="D14" s="25">
        <v>2000</v>
      </c>
      <c r="E14" s="6" t="s">
        <v>116</v>
      </c>
      <c r="F14" s="6" t="s">
        <v>117</v>
      </c>
    </row>
    <row r="15" spans="1:6" ht="40.5" x14ac:dyDescent="0.2">
      <c r="A15" s="4">
        <v>1</v>
      </c>
      <c r="B15" s="8">
        <v>111</v>
      </c>
      <c r="C15" s="4" t="s">
        <v>127</v>
      </c>
      <c r="D15" s="25">
        <v>4000</v>
      </c>
      <c r="E15" s="8" t="s">
        <v>118</v>
      </c>
      <c r="F15" s="8" t="s">
        <v>119</v>
      </c>
    </row>
    <row r="16" spans="1:6" ht="60.75" x14ac:dyDescent="0.2">
      <c r="A16" s="4">
        <v>1</v>
      </c>
      <c r="B16" s="8">
        <v>111</v>
      </c>
      <c r="C16" s="4" t="s">
        <v>127</v>
      </c>
      <c r="D16" s="25">
        <v>-1000</v>
      </c>
      <c r="E16" s="8" t="s">
        <v>110</v>
      </c>
      <c r="F16" s="8" t="s">
        <v>133</v>
      </c>
    </row>
    <row r="17" spans="1:6" ht="40.5" x14ac:dyDescent="0.2">
      <c r="A17" s="9"/>
      <c r="B17" s="9"/>
      <c r="C17" s="9" t="s">
        <v>177</v>
      </c>
      <c r="D17" s="26">
        <f>SUM(D13:D16)</f>
        <v>-7000</v>
      </c>
      <c r="E17" s="9"/>
      <c r="F17" s="9"/>
    </row>
    <row r="18" spans="1:6" ht="60.75" x14ac:dyDescent="0.2">
      <c r="A18" s="7">
        <v>5</v>
      </c>
      <c r="B18" s="11">
        <v>501</v>
      </c>
      <c r="C18" s="7" t="s">
        <v>127</v>
      </c>
      <c r="D18" s="25">
        <v>-70000</v>
      </c>
      <c r="E18" s="11" t="s">
        <v>132</v>
      </c>
      <c r="F18" s="11" t="s">
        <v>160</v>
      </c>
    </row>
    <row r="19" spans="1:6" ht="40.5" x14ac:dyDescent="0.2">
      <c r="A19" s="9"/>
      <c r="B19" s="9"/>
      <c r="C19" s="9" t="s">
        <v>178</v>
      </c>
      <c r="D19" s="26">
        <f>SUM(D18)</f>
        <v>-70000</v>
      </c>
      <c r="E19" s="9"/>
      <c r="F19" s="9"/>
    </row>
    <row r="21" spans="1:6" ht="62.25" customHeight="1" x14ac:dyDescent="0.2">
      <c r="C21" s="30" t="s">
        <v>214</v>
      </c>
      <c r="D21" s="31">
        <f>D19+D17+D12+D7+D4</f>
        <v>-59500</v>
      </c>
    </row>
  </sheetData>
  <autoFilter ref="A1:G19">
    <sortState xmlns:xlrd2="http://schemas.microsoft.com/office/spreadsheetml/2017/richdata2" ref="A2:F114">
      <sortCondition descending="1" ref="C2:C114"/>
      <sortCondition ref="A2:A114"/>
      <sortCondition ref="B2:B114"/>
    </sortState>
  </autoFilter>
  <pageMargins left="0.70866141732283472" right="0.70866141732283472" top="0.74803149606299213" bottom="0.74803149606299213" header="0.31496062992125984" footer="0.31496062992125984"/>
  <pageSetup paperSize="8" scale="50" fitToWidth="6" fitToHeight="6" orientation="landscape" r:id="rId1"/>
  <headerFooter>
    <oddHeader>&amp;L&amp;"Arial,Grassetto"&amp;16Rappresentazione delle variazioni per Missioni/Programmi/Titoli - Bilancio 2021 - SPESA CAPITALE  &amp;R&amp;14 Allegato A2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
  <sheetViews>
    <sheetView zoomScaleNormal="100" zoomScaleSheetLayoutView="50" workbookViewId="0">
      <selection activeCell="G1" sqref="G1:T65536"/>
    </sheetView>
  </sheetViews>
  <sheetFormatPr defaultRowHeight="20.25" x14ac:dyDescent="0.2"/>
  <cols>
    <col min="1" max="1" width="21.140625" style="3" customWidth="1"/>
    <col min="2" max="2" width="23.140625" style="3" customWidth="1"/>
    <col min="3" max="3" width="42.140625" style="3" customWidth="1"/>
    <col min="4" max="4" width="41.85546875" style="3" customWidth="1"/>
    <col min="5" max="5" width="117.140625" style="3" customWidth="1"/>
    <col min="6" max="6" width="137" style="3" customWidth="1"/>
    <col min="7" max="16384" width="9.140625" style="3"/>
  </cols>
  <sheetData>
    <row r="1" spans="1:6" ht="40.5" x14ac:dyDescent="0.2">
      <c r="A1" s="1" t="s">
        <v>0</v>
      </c>
      <c r="B1" s="1" t="s">
        <v>138</v>
      </c>
      <c r="C1" s="1" t="s">
        <v>1</v>
      </c>
      <c r="D1" s="1" t="s">
        <v>139</v>
      </c>
      <c r="E1" s="1" t="s">
        <v>135</v>
      </c>
      <c r="F1" s="2" t="s">
        <v>146</v>
      </c>
    </row>
    <row r="2" spans="1:6" ht="40.5" x14ac:dyDescent="0.2">
      <c r="A2" s="8">
        <v>99</v>
      </c>
      <c r="B2" s="8">
        <v>9901</v>
      </c>
      <c r="C2" s="8" t="s">
        <v>128</v>
      </c>
      <c r="D2" s="5">
        <v>-1000</v>
      </c>
      <c r="E2" s="8" t="s">
        <v>124</v>
      </c>
      <c r="F2" s="8" t="s">
        <v>130</v>
      </c>
    </row>
    <row r="3" spans="1:6" ht="63" customHeight="1" x14ac:dyDescent="0.2">
      <c r="A3" s="9"/>
      <c r="B3" s="9"/>
      <c r="C3" s="9" t="s">
        <v>213</v>
      </c>
      <c r="D3" s="10">
        <f>SUM(D2)</f>
        <v>-1000</v>
      </c>
      <c r="E3" s="9"/>
      <c r="F3" s="9"/>
    </row>
  </sheetData>
  <autoFilter ref="A1:F3">
    <sortState xmlns:xlrd2="http://schemas.microsoft.com/office/spreadsheetml/2017/richdata2" ref="A2:F114">
      <sortCondition descending="1" ref="C2:C114"/>
      <sortCondition ref="A2:A114"/>
      <sortCondition ref="B2:B114"/>
    </sortState>
  </autoFilter>
  <pageMargins left="0.70866141732283472" right="0.70866141732283472" top="0.74803149606299213" bottom="0.74803149606299213" header="0.31496062992125984" footer="0.31496062992125984"/>
  <pageSetup paperSize="8" scale="50" fitToWidth="6" fitToHeight="6" orientation="landscape" r:id="rId1"/>
  <headerFooter>
    <oddHeader xml:space="preserve">&amp;L&amp;"Arial,Grassetto"&amp;16Rappresentazione delle variazioni per Missioni/Programmi/Titoli - Bilancio 2021 -  SPESA  PARTITE DI GIRO &amp;R&amp;14 Allegato A2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Entrata corrente RIEQUILIBRIO</vt:lpstr>
      <vt:lpstr>Entrata capitale RIEQUILIBRIO</vt:lpstr>
      <vt:lpstr>Entrata PDG RIEQUILIBRIO</vt:lpstr>
      <vt:lpstr>Spesa Corrente RIEQULIBRIO</vt:lpstr>
      <vt:lpstr>Spesa capitale RIEQUILIBRIO</vt:lpstr>
      <vt:lpstr>Spesa PDG RIEQUILIBRIO</vt:lpstr>
      <vt:lpstr>'Entrata capitale RIEQUILIBRIO'!Area_stampa</vt:lpstr>
      <vt:lpstr>'Entrata corrente RIEQUILIBRIO'!Area_stampa</vt:lpstr>
      <vt:lpstr>'Entrata PDG RIEQUILIBRIO'!Area_stampa</vt:lpstr>
      <vt:lpstr>'Spesa capitale RIEQUILIBRIO'!Area_stampa</vt:lpstr>
      <vt:lpstr>'Spesa Corrente RIEQULIBRIO'!Area_stampa</vt:lpstr>
      <vt:lpstr>'Spesa PDG RIEQUILIBRIO'!Area_stampa</vt:lpstr>
      <vt:lpstr>'Spesa capitale RIEQUILIBRIO'!Titoli_stampa</vt:lpstr>
      <vt:lpstr>'Spesa Corrente RIEQULIBRIO'!Titoli_stampa</vt:lpstr>
      <vt:lpstr>'Spesa PDG RIEQUILIBRIO'!Titoli_stampa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 Leonardo</dc:creator>
  <cp:lastModifiedBy>Nenci Alessandra</cp:lastModifiedBy>
  <cp:lastPrinted>2021-07-12T08:29:49Z</cp:lastPrinted>
  <dcterms:created xsi:type="dcterms:W3CDTF">2021-06-01T16:06:33Z</dcterms:created>
  <dcterms:modified xsi:type="dcterms:W3CDTF">2021-08-05T10:06:15Z</dcterms:modified>
</cp:coreProperties>
</file>