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Caravaggio\Desktop\asd\"/>
    </mc:Choice>
  </mc:AlternateContent>
  <xr:revisionPtr revIDLastSave="0" documentId="13_ncr:1_{7242DE6C-4D11-4F08-8D75-1C2A1764CD30}" xr6:coauthVersionLast="45" xr6:coauthVersionMax="45" xr10:uidLastSave="{00000000-0000-0000-0000-000000000000}"/>
  <bookViews>
    <workbookView xWindow="1560" yWindow="1560" windowWidth="15375" windowHeight="7875" firstSheet="5" activeTab="13" xr2:uid="{00000000-000D-0000-FFFF-FFFF00000000}"/>
  </bookViews>
  <sheets>
    <sheet name="All. A" sheetId="5" r:id="rId1"/>
    <sheet name="B" sheetId="6" r:id="rId2"/>
    <sheet name="All. C" sheetId="7" r:id="rId3"/>
    <sheet name="All. D RS attivi" sheetId="8" r:id="rId4"/>
    <sheet name="E" sheetId="9" r:id="rId5"/>
    <sheet name="F" sheetId="10" r:id="rId6"/>
    <sheet name="G1" sheetId="11" r:id="rId7"/>
    <sheet name="G2" sheetId="12" r:id="rId8"/>
    <sheet name="H1" sheetId="13" r:id="rId9"/>
    <sheet name="H2" sheetId="14" r:id="rId10"/>
    <sheet name="H3" sheetId="15" r:id="rId11"/>
    <sheet name="H4" sheetId="16" r:id="rId12"/>
    <sheet name="I1" sheetId="17" r:id="rId13"/>
    <sheet name="L" sheetId="19" r:id="rId14"/>
    <sheet name="I2" sheetId="18" r:id="rId15"/>
  </sheets>
  <definedNames>
    <definedName name="_xlnm._FilterDatabase" localSheetId="0" hidden="1">'All. A'!$B$3:$L$194</definedName>
    <definedName name="_xlnm._FilterDatabase" localSheetId="2" hidden="1">'All. C'!$B$3:$P$53</definedName>
    <definedName name="_xlnm._FilterDatabase" localSheetId="3" hidden="1">'All. D RS attivi'!$C$3:$I$49</definedName>
    <definedName name="_xlnm._FilterDatabase" localSheetId="1" hidden="1">B!$A$4:$H$18</definedName>
    <definedName name="_xlnm._FilterDatabase" localSheetId="4" hidden="1">E!$A$3:$J$302</definedName>
    <definedName name="_xlnm._FilterDatabase" localSheetId="8" hidden="1">'H1'!$A$4:$L$17</definedName>
    <definedName name="_xlnm._FilterDatabase" localSheetId="11" hidden="1">'H4'!$A$3:$P$50</definedName>
    <definedName name="_xlnm._FilterDatabase" localSheetId="14" hidden="1">'I2'!$A$3:$O$52</definedName>
    <definedName name="_xlnm.Print_Area" localSheetId="0">'All. A'!$A$1:$L$201</definedName>
    <definedName name="_xlnm.Print_Area" localSheetId="2">'All. C'!$A$1:$P$55</definedName>
    <definedName name="_xlnm.Print_Area" localSheetId="3">'All. D RS attivi'!$A$1:$J$54</definedName>
    <definedName name="_xlnm.Print_Area" localSheetId="1">B!$A$1:$H$18</definedName>
    <definedName name="_xlnm.Print_Area" localSheetId="4">E!$A$1:$J$305</definedName>
    <definedName name="_xlnm.Print_Area" localSheetId="6">'G1'!$A$2:$F$33</definedName>
    <definedName name="_xlnm.Print_Area" localSheetId="7">'G2'!$A$2:$F$21</definedName>
    <definedName name="_xlnm.Print_Area" localSheetId="8">'H1'!$A$1:$L$35</definedName>
    <definedName name="_xlnm.Print_Area" localSheetId="9">'H2'!$A$1:$I$14</definedName>
    <definedName name="_xlnm.Print_Area" localSheetId="14">'I2'!$A$1:$P$63</definedName>
    <definedName name="OLE_LINK11" localSheetId="13">L!$A$1</definedName>
    <definedName name="_xlnm.Print_Titles" localSheetId="0">'All. A'!$3:$3</definedName>
    <definedName name="_xlnm.Print_Titles" localSheetId="2">'All. C'!$3:$3</definedName>
    <definedName name="_xlnm.Print_Titles" localSheetId="3">'All. D RS attivi'!$3:$3</definedName>
    <definedName name="_xlnm.Print_Titles" localSheetId="1">B!$4:$4</definedName>
    <definedName name="_xlnm.Print_Titles" localSheetId="4">E!$3:$3</definedName>
    <definedName name="_xlnm.Print_Titles" localSheetId="6">'G1'!#REF!</definedName>
    <definedName name="_xlnm.Print_Titles" localSheetId="7">'G2'!$5:$5</definedName>
    <definedName name="_xlnm.Print_Titles" localSheetId="9">'H2'!#REF!</definedName>
    <definedName name="_xlnm.Print_Titles" localSheetId="11">'H4'!$3:$3</definedName>
    <definedName name="_xlnm.Print_Titles" localSheetId="14">'I2'!$3:$3</definedName>
  </definedNames>
  <calcPr calcId="181029"/>
  <pivotCaches>
    <pivotCache cacheId="0" r:id="rId16"/>
    <pivotCache cacheId="1" r:id="rId17"/>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56" i="18" l="1"/>
  <c r="O56" i="18"/>
  <c r="N56" i="18"/>
  <c r="P55" i="18"/>
  <c r="P57" i="18" s="1"/>
  <c r="P53" i="18"/>
  <c r="N53" i="18"/>
  <c r="N55" i="18" s="1"/>
  <c r="N57" i="18" s="1"/>
  <c r="O52" i="18"/>
  <c r="O51" i="18"/>
  <c r="O50" i="18"/>
  <c r="O49" i="18"/>
  <c r="O48" i="18"/>
  <c r="O47" i="18"/>
  <c r="O46" i="18"/>
  <c r="O45" i="18"/>
  <c r="O44" i="18"/>
  <c r="O43" i="18"/>
  <c r="O42" i="18"/>
  <c r="O41" i="18"/>
  <c r="O40" i="18"/>
  <c r="O39" i="18"/>
  <c r="O38" i="18"/>
  <c r="O37" i="18"/>
  <c r="O36" i="18"/>
  <c r="O35" i="18"/>
  <c r="O34" i="18"/>
  <c r="O33" i="18"/>
  <c r="O32" i="18"/>
  <c r="O31" i="18"/>
  <c r="O30" i="18"/>
  <c r="O29" i="18"/>
  <c r="O28" i="18"/>
  <c r="O27" i="18"/>
  <c r="O26" i="18"/>
  <c r="O25" i="18"/>
  <c r="O24" i="18"/>
  <c r="O23" i="18"/>
  <c r="O22" i="18"/>
  <c r="O21" i="18"/>
  <c r="O20" i="18"/>
  <c r="O19" i="18"/>
  <c r="O18" i="18"/>
  <c r="O17" i="18"/>
  <c r="O16" i="18"/>
  <c r="O15" i="18"/>
  <c r="O14" i="18"/>
  <c r="O13" i="18"/>
  <c r="O12" i="18"/>
  <c r="O11" i="18"/>
  <c r="O10" i="18"/>
  <c r="O9" i="18"/>
  <c r="O8" i="18"/>
  <c r="O7" i="18"/>
  <c r="O6" i="18"/>
  <c r="O53" i="18" s="1"/>
  <c r="O55" i="18" s="1"/>
  <c r="O57" i="18" s="1"/>
  <c r="N5" i="18"/>
  <c r="F30" i="13"/>
  <c r="E30" i="13"/>
  <c r="E34" i="13" s="1"/>
  <c r="D30" i="13"/>
  <c r="D34" i="13" s="1"/>
  <c r="C30" i="13"/>
  <c r="C34" i="13" s="1"/>
  <c r="F18" i="13"/>
  <c r="F34" i="13" s="1"/>
  <c r="E18" i="13"/>
  <c r="D18" i="13"/>
  <c r="C18" i="13"/>
  <c r="F30" i="11"/>
  <c r="E30" i="11"/>
  <c r="D30" i="11"/>
  <c r="F29" i="11"/>
  <c r="F28" i="11"/>
  <c r="F27" i="11"/>
  <c r="F26" i="11"/>
  <c r="E301" i="9"/>
  <c r="E302" i="9" s="1"/>
  <c r="E304" i="9" s="1"/>
  <c r="E299" i="9"/>
  <c r="E281" i="9"/>
  <c r="E45" i="9"/>
  <c r="E46" i="9" s="1"/>
  <c r="E42" i="9"/>
  <c r="E50" i="8" l="1"/>
  <c r="E51" i="8" s="1"/>
  <c r="E53" i="8" s="1"/>
  <c r="E48" i="8"/>
  <c r="E45" i="8"/>
  <c r="E32" i="8"/>
  <c r="E11" i="8"/>
  <c r="E9" i="8"/>
  <c r="E12" i="8" s="1"/>
  <c r="P54" i="7" l="1"/>
  <c r="O54" i="7"/>
  <c r="N54" i="7"/>
  <c r="N55" i="7" s="1"/>
  <c r="M54" i="7"/>
  <c r="L54" i="7"/>
  <c r="P53" i="7"/>
  <c r="O51" i="7"/>
  <c r="O52" i="7" s="1"/>
  <c r="O55" i="7" s="1"/>
  <c r="N51" i="7"/>
  <c r="M51" i="7"/>
  <c r="M52" i="7" s="1"/>
  <c r="L51" i="7"/>
  <c r="L52" i="7" s="1"/>
  <c r="P50" i="7"/>
  <c r="P51" i="7" s="1"/>
  <c r="P52" i="7" s="1"/>
  <c r="O49" i="7"/>
  <c r="N49" i="7"/>
  <c r="N52" i="7" s="1"/>
  <c r="M49" i="7"/>
  <c r="L49" i="7"/>
  <c r="P48" i="7"/>
  <c r="P47" i="7"/>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P6" i="7"/>
  <c r="P5" i="7"/>
  <c r="P4" i="7"/>
  <c r="P49" i="7" s="1"/>
  <c r="P55" i="7" l="1"/>
  <c r="L55" i="7"/>
  <c r="M55" i="7"/>
  <c r="H9" i="6"/>
  <c r="H11" i="6"/>
  <c r="H17" i="6" s="1"/>
  <c r="H16" i="6"/>
  <c r="H18" i="6" l="1"/>
  <c r="L195" i="5"/>
  <c r="L196" i="5" s="1"/>
  <c r="L185" i="5"/>
  <c r="L37" i="5"/>
  <c r="L31" i="5"/>
  <c r="L38" i="5" l="1"/>
  <c r="L197" i="5"/>
</calcChain>
</file>

<file path=xl/sharedStrings.xml><?xml version="1.0" encoding="utf-8"?>
<sst xmlns="http://schemas.openxmlformats.org/spreadsheetml/2006/main" count="4266" uniqueCount="1153">
  <si>
    <t>Direzione Generale</t>
  </si>
  <si>
    <t>Descrizione Capitolo</t>
  </si>
  <si>
    <t>Missione</t>
  </si>
  <si>
    <t>Programma</t>
  </si>
  <si>
    <t>Macroaggregato</t>
  </si>
  <si>
    <t>Num. Impegno</t>
  </si>
  <si>
    <t>Anno Impegno</t>
  </si>
  <si>
    <t>Descrizione</t>
  </si>
  <si>
    <t>SEGRETARIATO GENERALE DEL CONSIGLIO REGIONALE</t>
  </si>
  <si>
    <t>Servizi istituzionali, generali e di gestione</t>
  </si>
  <si>
    <t>Risorse umane</t>
  </si>
  <si>
    <t>Spese correnti</t>
  </si>
  <si>
    <t>Acquisto di beni e servizi</t>
  </si>
  <si>
    <t>GUERRINI CINZIA</t>
  </si>
  <si>
    <t>Segreteria generale</t>
  </si>
  <si>
    <t>SERVIZI DI RAPPRESENTANZA PRESIDENTE CORECOM</t>
  </si>
  <si>
    <t>Organi istituzionali</t>
  </si>
  <si>
    <t>RIMBORSI SPESE CORECOM</t>
  </si>
  <si>
    <t>RIMBORSI SPESE VIAGGIO SOSTENUTE DAI COMPONENTI DEL CORECOM PER PARTECIPAZIONE SEDUTE COMITATO E ATTIVITA' ISTITUZIONALE SVOLTA A FIRENZE</t>
  </si>
  <si>
    <t>MISSIONI COMPONENTI CORECOM</t>
  </si>
  <si>
    <t>RIMBORSO SPESE COMPONENTI CORECOM IN OCCASIONE MISSIONI</t>
  </si>
  <si>
    <t>Trasferimenti correnti</t>
  </si>
  <si>
    <t>Statistica e sistemi informativi</t>
  </si>
  <si>
    <t>ACQUISTO PERIODICI CARTACEI</t>
  </si>
  <si>
    <t>Tutela e valorizzazione dei beni e delle attività culturali</t>
  </si>
  <si>
    <t>Attività culturali e interventi diversi nel settore culturale</t>
  </si>
  <si>
    <t>RILEGATURA PERIODICI E ALTRO MATERIALE</t>
  </si>
  <si>
    <t>SERVIZIO CATALOGAZIONE</t>
  </si>
  <si>
    <t>CORECOM - MISSIONI COMPONENTI CORECOM PER LA GESTIONE DELLE DELEGHE</t>
  </si>
  <si>
    <t>MISSIONI COMPONENTI CORECOM PER LA GESTIONE DELLE DELEGHE AGCOM</t>
  </si>
  <si>
    <t>MASCAGNI FABRIZIO</t>
  </si>
  <si>
    <t>Gestione economica, finanziaria, programmazione, provveditorato</t>
  </si>
  <si>
    <t>MORETTI LUCIANO</t>
  </si>
  <si>
    <t>SERVIZI DI RAPPRESENTANZA DIFENSORE CIVICO</t>
  </si>
  <si>
    <t>RIMBORSI SPESE DIFENSORE CIVICO</t>
  </si>
  <si>
    <t>RIMBORSI SPESE CASA-SEDE E ATTIVITA' ISTITUZIONALE SU FIRENZE DIFENSORE CIVICO REGIONALE</t>
  </si>
  <si>
    <t>MISSIONI DIFENSORE CIVICO</t>
  </si>
  <si>
    <t>RIMBORSI SPESE PER MISSIONI ITALIA-ESTERO DIFENSORE CIVICO REGIONALE</t>
  </si>
  <si>
    <t>GETTONI AUTORITA' REGIONALE PER LA PARTECIPAZIONE</t>
  </si>
  <si>
    <t>AUTORITA' PER LA PARTECIPAZIONE LR 46/2013 - GETTONI DI PRESENZA</t>
  </si>
  <si>
    <t>RIMBORSI SPESE AUTORITA' REGIONALE PER LA PARTECIPAZIONE</t>
  </si>
  <si>
    <t>LR 46/2013 - RIMBORSO SPESE VITTO, ALLOGGIO E SPOSTAMENTI DALLA RESIDENZA ALLA SEDE PER LO SVOLGIMENTO DELLA LORO ATTIVITA ISTITUZIONALE AI COMPONENTI DELL'AUTORITA PER LA PARTECIPAZIONE</t>
  </si>
  <si>
    <t>AUTORITA' REGIONALE PER LA PARTECIPAZIONE - TRASFERIMENTI AD AMMINISTRAZIONE LOCALI</t>
  </si>
  <si>
    <t>MISSIONI AUTORITA' REGIONALE PER LA PARTECIPAZIONE</t>
  </si>
  <si>
    <t>LR 46/2013 - RIMBORSO SPESE MISSIONE AI COMPONENTI DELL'AUTORITA' PER LA PARTECIPAZIONE.</t>
  </si>
  <si>
    <t>GARANTE PER LE PERSONE SOTTOPOSTE A MISURE RESTRITTIVE DELLA LIBERTA? PERSONALE - MISSIONI</t>
  </si>
  <si>
    <t>RIMBORSI SPESE PER MISSIONI DEL GARANTE DELLE OPERSONE SOTTOPOSTE A MISURE RESTRITTIVE DELLA LIBERTA' PERSONALE - L.R. 69/2009</t>
  </si>
  <si>
    <t>RIMBORSI SPESE GARANTE DELLE PERSONE SOTTOPOSTE A MISURE RESTRITTIVE DELLA LIBERTA' PERSONALE</t>
  </si>
  <si>
    <t>RIMBORSI SPESE CASA - SEDE PER IL GARANTE DELLE PERSONE SOTTOPOSTE A MISURE RESTRITTIVE DELLA LIBERTA' PERSONALE - L.R. 69/2009</t>
  </si>
  <si>
    <t>TELEFONIA MOBILE (CONSIGLIERI)</t>
  </si>
  <si>
    <t>COSTO SPESE TELEFONICHE - QUOTA A CARICO CONSIGLIERI</t>
  </si>
  <si>
    <t>SERVIZI DI SUPPORTO ALLE POSTAZIONI DI LAVORO E RELATIVA MANUTENZIONE</t>
  </si>
  <si>
    <t>Spese in conto capitale</t>
  </si>
  <si>
    <t>Investimenti fissi lordi e acquisto di terreni</t>
  </si>
  <si>
    <t>POSTAZIONI DI LAVORO</t>
  </si>
  <si>
    <t>PERRINO MARIA PIA ANNA</t>
  </si>
  <si>
    <t>INDENNITA' DI FUNZIONE COMPONENTI COMMISSIONE PARI OPPORTUNITA'</t>
  </si>
  <si>
    <t>INDENNITA' COMPONENTI CPO</t>
  </si>
  <si>
    <t>RIMBORSI SPESE COMPONENTI COMMISSIONE PARI OPPORTUNITA'</t>
  </si>
  <si>
    <t>RIMBORSO SPESE CASA-SEDE ED ISTITUZIONALE COMPONENTI CPO</t>
  </si>
  <si>
    <t>MISSIONI COMPONENTI COMMISSIONE PARI OPPORTUNITA'</t>
  </si>
  <si>
    <t>RIMBORSO MISSIONE COMPONENTI CPO</t>
  </si>
  <si>
    <t>INDENNITA' DI FUNZIONE PRESIDENTE CONSIGLIO AUTONOMIE LOCALI</t>
  </si>
  <si>
    <t>INDENNITA' PRESIDENTE CAL</t>
  </si>
  <si>
    <t>GETTONI CONSIGLIO AUTONOMIE LOCALI</t>
  </si>
  <si>
    <t>PAGAMENTO GETTONI DI PRESENZA SPETTANTI AI COMPONENTI DEL CAL PER LO SVOLGIMENTO DEL RUOLO ISTITUZIONALE</t>
  </si>
  <si>
    <t>SERVIZIO INTERPRETARIATO LIS PER SEDUTE COPAS</t>
  </si>
  <si>
    <t>SERVIZIO DI TRASCRIZIONE SEDUTE E CONVEGNI CAL E COPAS</t>
  </si>
  <si>
    <t>PUGGELLI PIERO FABRIZIO</t>
  </si>
  <si>
    <t>NOLEGGIO TOVAGLIATO</t>
  </si>
  <si>
    <t>PEDAGGI. CANONI E PARCHEGGI AUTOVETTURE PARCO AUTO</t>
  </si>
  <si>
    <t>SMALTIMENTO RIFIUTI INGOMBRANTI E SPECIALI</t>
  </si>
  <si>
    <t>Sviluppo sostenibile e tutela del territorio e dell'ambiente</t>
  </si>
  <si>
    <t>Rifiuti</t>
  </si>
  <si>
    <t>SERVIZIO GENERALE DI PULIZIA</t>
  </si>
  <si>
    <t>MANUTENZIONE IMPIANTI PER LA SICUREZZA SUI LUOGHI DI LAVORO</t>
  </si>
  <si>
    <t>Ufficio tecnico</t>
  </si>
  <si>
    <t>MANUTENZIONE EDILE ED IMBIANCATURA</t>
  </si>
  <si>
    <t>VUOTATURA FOSSE BIOLOGICHE</t>
  </si>
  <si>
    <t>SERVIZIO VUOTATURA FOSSE BIOLOGICHE E AUTOSPURGO DA ESEGURSI PRESSO GLI IMMOBILI SEDI DEL CONSIGLIO REGIONALE DELLA TOSCANA</t>
  </si>
  <si>
    <t>MANUTENZIONE ELETTRICA/IDRAULICA/CONDIZIONAMENTO E RISCALDAMENTO</t>
  </si>
  <si>
    <t>Redditi da lavoro dipendente</t>
  </si>
  <si>
    <t>SERVIZIO MENSA</t>
  </si>
  <si>
    <t>COSTO MENSA - QUOTA A CARICO DIPENDENTI</t>
  </si>
  <si>
    <t>SERVIZI AGENZIA GIORNALISTICA - ACCESSO A BANCHE DATI E PUBBLICAZIONE ON LINE</t>
  </si>
  <si>
    <t>TRASMISSIONI RADIO E TV</t>
  </si>
  <si>
    <t>ALTRE SPESE PER UTILIZZO BENI DI TERZI (ONERI ACCESSORI LOCAZIONE)</t>
  </si>
  <si>
    <t>Gestione dei beni demaniali e patrimoniali</t>
  </si>
  <si>
    <t>SERVIZIO GENERALE DI PULIZIA EXTRA CANONE</t>
  </si>
  <si>
    <t>MANUTENZIONE IMPIANTI PER LA SICUREZZA SUI LUOGHI DI LAVORO SERVIZI EXTRACANONE E VERIFICHE OBBLIGATORIE</t>
  </si>
  <si>
    <t>MANUTENZIONE ELETTRICA IDRAULICA CONDIZIONAMENTO E RISCALDAMENTO. SERVIZI EXTRA CANONE</t>
  </si>
  <si>
    <t>MANUTENZIONE IMPIANTI-SPESE DI INVESTIMENTO</t>
  </si>
  <si>
    <t>SERVIZIO A CARATTERE STRAORDINARIO DI MANUTENZIONE IMPIANTI ANTINCENDIO ANNO 2018</t>
  </si>
  <si>
    <t>SILLA CHIARETTA</t>
  </si>
  <si>
    <t>FESTA DELLA TOSCANA L.R 46/2015 - COMPARTECIPAZIONI PER PROGETTI PROMOSSI DA ISTITUZIONI SOCIALI PRIVATE ART 3 BIS L.R. 4/2009</t>
  </si>
  <si>
    <t>BENI DI RAPPRESENTANZA MEMBRI UFFICIO DI PRESIDENZA</t>
  </si>
  <si>
    <t>SERVIZI DI RAPPRESENTANZA MEMBRI UFFICIO DI PRESIDENZA</t>
  </si>
  <si>
    <t>SPESE PER SERVIZI DI PORTINERIA - ACCOGLIENZA UTENTI CORECOM PER FUNZIONI DELEGATE DA AGCOM</t>
  </si>
  <si>
    <t>MANUTENZIONE ORDINARIA IMPIANTI E MACCHINARI (tipografia)</t>
  </si>
  <si>
    <t>DEPOSITO MATERIALE VARIO</t>
  </si>
  <si>
    <t>SERVIZIO GENERALE DI FACCHINAGGIO</t>
  </si>
  <si>
    <t>SPESE PER SERVIZIO DI VIGILANZA ARMATA</t>
  </si>
  <si>
    <t>SPESE PER SERVIZIO DI PORTINERIA</t>
  </si>
  <si>
    <t>CONTRIBUTI A ISTITUZIONI SOCIALI PRIVATE - SPESE DI RAPPRESENTANZA DEL CONSIGLIO REGIONALE - l.r. 4/2009 art. 1 c. 1 lett. C)</t>
  </si>
  <si>
    <t>EVENTI ISTITUZIONALI COMPARTECIPAZIONI ENTI LOCALI L.R. 46/2015</t>
  </si>
  <si>
    <t>TATTINI PATRIZIA</t>
  </si>
  <si>
    <t>TRASCRIZIONI SEDUTE CONSILIARI E SEDUTE COMMISSIONI CONSILIARI</t>
  </si>
  <si>
    <t>TOSETTO MARIA CECILIA</t>
  </si>
  <si>
    <t>BENI DI RAPPRESENTANZA PRESIDENTI COMMISSIONI 1.2.3.4 E COMMISSIONE ISTITUZIONALE RIPRESA ECONOMICO-SOCIALE TOSCANA COSTIERA</t>
  </si>
  <si>
    <t>SERVIZI DI RAPPRESENTANZA PRESIDENTI COMMISSIONI 1.2.3.4 E COMMISSIONE ISTITUZIONALE RIPRESA ECONOMICO-SOCIALE TOSCANA COSTIERA</t>
  </si>
  <si>
    <t>Altri servizi generali</t>
  </si>
  <si>
    <t>Imposte e tasse a carico dell'ente</t>
  </si>
  <si>
    <t>CONSUMO ENERGIA ELETTRICA</t>
  </si>
  <si>
    <t>Totale complessivo</t>
  </si>
  <si>
    <t xml:space="preserve">Totale generale residui passivi c/competenza eliminati  </t>
  </si>
  <si>
    <t>Dirigente Titolare Capitolo</t>
  </si>
  <si>
    <t>Numero Capitolo</t>
  </si>
  <si>
    <t>Titolo</t>
  </si>
  <si>
    <t>GALEOTTI UGO</t>
  </si>
  <si>
    <t>TELEFONIA FISSA GRUPPI CONSILIARI</t>
  </si>
  <si>
    <t>CONVENZIONE CONSIP TF4 PER L'AFFIDAMENTO DEI SERVIZI DI TELEFONIA FISSA GRUPPI CONSILIARI DAL 17 SETTEMBRE 2016 AL 31 DICEMBRE 2016.</t>
  </si>
  <si>
    <t>AFFIDAMENTO AI SENSI ART. 36, C. 1 DEL D. LGS 50/2016 SERVIZI DI TELEFONIA FISSA GRUPPI CONSILIARI PERIODO 1/ MAGGIO - 30 SETTEMBRE 2017 - CIG: Z481E56868</t>
  </si>
  <si>
    <t>SERVIZIO DI TELEFONIA FISSA -GRUPPI CONSILIARI-PERIODO:1 OTTOBRE 2017-31 DICEMBRE 2017</t>
  </si>
  <si>
    <t>TELEFONIA FISSA (STRUTTURA)</t>
  </si>
  <si>
    <t>SERVIZIO DI TELEFONIA FISSA STRUTTURA. PROROGA CONVENZINE COSIP "TELEFONIA FISSA E CONNETTIVITA' IP4 PERIODO 1/1/2016-16/9/2016</t>
  </si>
  <si>
    <t>CONVENZIONE CONSIP TF4 PER L'AFFIDAMENTO DEI SERVIZI DI TELEFONIA FISSA STRUTTURA DAL 17 SETTEMBRE 2016 AL 31 DICEMBRE 2016.</t>
  </si>
  <si>
    <t>AFFIDAMENTO AI SENSI ART. 36, C. 1 DEL D. LGS 50/2016 SERVIZI DI TELEFONIA UFFICI CONSILIARI FISSA PERIODO 1/ MAGGIO - 30 SETTEMBRE 2017 - CIG: Z481E56868</t>
  </si>
  <si>
    <t>SERVIZIO DI TELEFONIA FISSA STRUTTURA-PERIODO:1 OTTOBRE 2017-31 DICEMBRE 2017 CIG Z8F1FF4700</t>
  </si>
  <si>
    <t>CONVENZIONE CONSIP "TELEFONIA CONSIP" PER SERVIZI DI TELEFONIA MOBILE PER I CONSIGLIERI REGIONALI - ANNO 2016</t>
  </si>
  <si>
    <t>CONVENZIONE CONSIP "TELEFONIA CONSIP" PER SERVIZI DI TELEFONIA MOBILE PER I CONSIGLIERI REGIONALI - PERIODO 01/01/2017-01/04/2017</t>
  </si>
  <si>
    <t>SERVIZIO DI TELEFONIA MOBILE PER I CONSIGLIERI PERIODO 2 APRILE 2017 - 1^ DICEMBRE 2017 CIG. 624758021D</t>
  </si>
  <si>
    <t>ADESIONE ALLA PROROGA DELLA CONVENZIONE CONSIP " TM6" PER I SERVIZI DI TELEFONIA MOBILI PER I CONSIGLIERI PERIODO : 02 - 31 DICEMBRE 2017</t>
  </si>
  <si>
    <t>TELEFONIA MOBILE (DIPENDENTI)</t>
  </si>
  <si>
    <t>CONVENZIONE CONSIP "TELEFONIA CONSIP" PER SERVIZI DI TELEFONIA MOBILE PER I DIPENDENTI E PERSONALE AUTORIZZATO ANNO 2016</t>
  </si>
  <si>
    <t>TELEFONIA MOBILE (SIM) - (Traffico dati)</t>
  </si>
  <si>
    <t>CONVENZIONE CONSIP "TELEFONIA CONSIP" PER SERVIZI DI TELEFONIA MOBILE RELATIVI ALLE SIM CARD, TRAFFICO DATI - ANNO 2016</t>
  </si>
  <si>
    <t>SERVIZI DI CONNETTIVITA'</t>
  </si>
  <si>
    <t>SERVIZIO DI TRASPORTO DATI E SICUREZZA PER LA RETE TELEMATICA REGIONALE TOSCANA DAL 18/08/2018 AL 31/12/2018. A FAVORE DI TELECOM ITALIA SPA.- CIG:Z6F24A2C44</t>
  </si>
  <si>
    <t>ADESIONE ALLA PROROGA TECNICA SPC-RTRT " PROGETTAZIONE, REALIZZAZIONE E GESTIONE DI UN SERVIZIO DI TRASPOSRTO DATI E SICUREZZA PER LA RETE TELEMATICA REGIONALE TOSCANA FINO AL 18 AGOSTO 2019.</t>
  </si>
  <si>
    <t>CONVENZIONE CONSIP "TELEFONIA CONSIP" PER SERVIZI DI TELEFONIA MOBILE PER PER LA QUOTA DELLE SPESE TELEFONICHE A CARIDO DEI CONSIGLIERI REGIONALI - PERIODO 01/01/2017-01/04/2017</t>
  </si>
  <si>
    <t>SERVIZIO DI TELEFONIA MOBILE QUOTA A CARICO CONSIGLIERI PERIODO 2 APRILE 2017 - 1^ DICEMBRE 2017 CIG.624758021D collegato ad accertamento 61/2017</t>
  </si>
  <si>
    <t>ADESIONE ALLA PROROGA DELLA CONVENZIONE CONSIP "TM6" PER I SERVIZI DI TELEFONIA MOBILE - QUOTA A CARICO DEI CONSIGLIERI. PERIODO: 02 - 31 DICEMBRE 2017. COLLEGATO ALL'ACC. 211/2017.</t>
  </si>
  <si>
    <t>IMPEGNO NUMERO 1335 DEL 2017- REIMPUTATO RIACCERTAMENTO APRILE 2018-GIORNATE DI ASSISTENZA ALLE POSTAZIONI DI LAVORO E PER L'INTERVENTO SUI SOFTWARE</t>
  </si>
  <si>
    <t>GESTIONE E MANUTENZIONE APPLICAZIONI</t>
  </si>
  <si>
    <t>SERVIZI DI MANUTENZIONE ORDINARIA E DI ASSISTENZA AL SOFTWARE GESTIONE DEGLI ADDEBITI MENSA GENNAIO/AGOSTO 2018 + N.4 GIORNATE UOMO PER MANUTENZIONE EVOLUTIVA</t>
  </si>
  <si>
    <t>MANUTENZIONE E ASSISTENZA SISTEMA DI VIDEO ASSEMBLEA</t>
  </si>
  <si>
    <t>SERVIZI DI RETE PER TRASMISSIONE DATI E VOIP E RELATIVA MANUTENZIONE</t>
  </si>
  <si>
    <t>ADESIONE CONVENZIONE CONSIP SERVIZI DI GESTIONE E MANUTENZIONE DI SISTEMI IP E POSTAZIONI DI LAVORO-LOTTO 4-CIG 65297529CE-GESTIONE E MANUTENZIONE RETI LOCALI E INTERVENTI SUL CABLAGGIO</t>
  </si>
  <si>
    <t>LICENZE D'USO PER SOFTWARE</t>
  </si>
  <si>
    <t>AFFIDAM. SOCIETA' ITECH PROJECTS AND CONSULTING SRL PER MANTENIMENTO ALTO DEL LIVELLO DI SICUREZZA SISTEMA INFORMATICO PERMETTENDO UNA GESTIONE CENTRALIZZATA - CIG: ZEB25F9627- PERIODO 15/12/2019-14/12/2020</t>
  </si>
  <si>
    <t>RIMBORSO COMPENSI ALLA GIUNTA REGIONALE PER LAVORO STRAORDINARIO DEL PERSONALE GIORNALISTICO A TEMPO INDETERMINATO DEL CONSIGLIO</t>
  </si>
  <si>
    <t>Rimborsi e poste correttive delle entrate</t>
  </si>
  <si>
    <t>rimborso compensi per lavoro straordinario personale giornalistico Consiglio regionale fino al 31.10.2019</t>
  </si>
  <si>
    <t>MISSIONI DEL PERSONALE DEL CONSIGLIO REGIONALE</t>
  </si>
  <si>
    <t>Rimborso spese delle missioni che si svolgeranno in Italia nel periodo dal 1 dicembre 2018 al 30 novembre 2019 da parte del personale del Consiglio regionale. (esigibilità sul 2019 in quanto la documentazione è consegnata nel mese successivo allo svolgimento della missione)</t>
  </si>
  <si>
    <t>RIMBORSO COMPENSI ALLA GIUNTA REGIONALE PER LAVORO STRAORDINARIO DEL PERSONALE A TEMPO INDETERMINATO DEL CONSIGLIO</t>
  </si>
  <si>
    <t>rimborso compensi per lavoro straordinario personale tempo indeterminato Consiglio regionale fino al 31.10.2019</t>
  </si>
  <si>
    <t>SERVIZI PER I SISTEMI E RELATIVA MANUTENZIONE SUPPORTO AREA SISTEMISTICA</t>
  </si>
  <si>
    <t>ACQUISTO SERVIZIO DI ASSISTENZA AL SISTEMA DI VOTAZIONE DELL'AULA CONSILIARE E DEL RELATIVO SISTEMA MULTIMEDIALE-ANNUALITA' 2019</t>
  </si>
  <si>
    <t>SERVIZIO DI ASSISTENZA ALLA CABINA DI REGIA PER LO SVOLGIMENTO DI SEDUTE ED EVENTI DEL CONSIGLIO REGIONALE. PERIODO: 1/1/2018-31/12/2018. cIG:6897168B14 - RIACCERTAMENTO APRILE 2019</t>
  </si>
  <si>
    <t>RIMBORSO ALLA GIUNTA REGIONALE DELLA SPESA SOSTENUTA PER MISSIONI IN ITALIA DEL PERSONALE DEL CONSIGLIO REGIONALE</t>
  </si>
  <si>
    <t>Impegno a favore Regione Toscana-Giunta, per rimborso spese anticipate, per missioni svolte dal personale del Consiglio regionale che si svolgeranno fino al 31 ottobre 2019</t>
  </si>
  <si>
    <t>SPESE DI MISSIONE ALL'ESTERO DEL PERSONALE DEL CONSIGLIO REGIONALE ED IN ITALIA DEL PERSONALE DI SEGRETERIA DELL'UFFICIO DI PRESIDENZA</t>
  </si>
  <si>
    <t>Impegno per rimborso spese anticipate, per missioni svolte all'estero dal personale del Consiglio regionale ed in Italia dal personale di segreteria dell'Ufficio di Presidenza del CRT fino al 31 ottobre 2019</t>
  </si>
  <si>
    <t>RIMBORSO ALLA GIUNTA REGIONALE DELLA SPESA SOSTENUTA PER MISSIONI IN ITALIA DEL PERSONALE DEL CORECOM PER ATTIVITA DELEGATE</t>
  </si>
  <si>
    <t>Impegno a favore Regione Toscana-Giunta, per rimborso spese anticipate per missioni, svolte dal personale del CORECOM per attività delegate AGCOM, che si svolgeranno fino al 31 ottobre 2019</t>
  </si>
  <si>
    <t>SERVER</t>
  </si>
  <si>
    <t>Affidamento a Fastweb S.p.A., ai sensi dell’art. 63, comma 3, lettera b) del D.Lgs. 50/2016, dell’intervento straordinario di aggiornamento tecnologico per riqualificazione Data Center e installazione nuovo storage del Consiglio regionale. Nuovo CIG decreto 492 dell'11.06.2019 - 79273586C4</t>
  </si>
  <si>
    <t>ACQUISTO DI MONITOR PER LE POSTAZIONI DI LAVORO CONSILIARI, MEDIANTE ADESIONE A CONTRATTO APERTO DELLA GIUNTA REGIONALE RELATIVO ALLA FORNITURA DI BENI E SERVIZI PER LA GESTIONE INTEGRATA DELLE POSTAZIONI DI LAVORO.</t>
  </si>
  <si>
    <t>APPARATI DI TELECOMUNICAZIONE</t>
  </si>
  <si>
    <t>IMPEGNO N 403 DEL 2017 - REIMPUTATO RIACCERTAMENTO APRILE 2018--ADESIONE CONVENZIONE CONSIP SERVIZI DI GESTIONE E MANUTENZIONE DI SISTEMI IP E POSTAZIONI DI LAVORO-LOTTO 4-CIG 65297529CE-INTEGRAZIONE SISTEMA WI-FI - CIG derivato 7055937768</t>
  </si>
  <si>
    <t>PROGETTO ESECUTIVO DELLE COMPONENTI DI CABLAGGIO PER ADEGUAMENTO INFRASTRUTTURA DI RETE MEDIANTE ADESIONE A CONVENZIONE CONSIP LAN6 - CIG. 76502512D7 - RIACCERTAMENTO APRILE 2019</t>
  </si>
  <si>
    <t>SPESE DI RAPPRESENTANZA PRESIDENTE DEL CORECOM ENZO BROGI ANNO 2019</t>
  </si>
  <si>
    <t>Decreto di affidamento all’Edicola Paolo Pinzauti, Via Martelli - Firenze C.F. PNZPLA56C03D612J P.I. 04468860483 relativo alla Fornitura di quotidiani cartacei e riviste settimanali per gli Uffici della Giunta regionale anno 2019. CIG: Z57263E387, per un importo pari a Euro 4.667,85 IVA assolta da</t>
  </si>
  <si>
    <t>RILEGATURA DI PERIODICI E LIBRI DELLA BIBLIOTECA DELLA TOSCANA PIETRO LEOPOLDO ANNO 2019</t>
  </si>
  <si>
    <t>SERVIZIO DI REGISTRAZIONE DATI CATALOGRAFICI AGGIORNAMENTO CATALOGO BIBLIOTECA TOSCANA PIETRO LEOPOLDO</t>
  </si>
  <si>
    <t>MISSIONI ITALIA CONSIGLIERI</t>
  </si>
  <si>
    <t>MISSIONI CONSIGLIERI REGIONALI</t>
  </si>
  <si>
    <t>SPESE E COMMISSIONI PER SERVIZIO DI TESORERIA</t>
  </si>
  <si>
    <t>Oneri per spese servizio di tesoreria (art. 30 RIAC)-Proroga tecnica dal 1 gennaio 2019 fino aggiudicazione definitiva nuova procedura di gara</t>
  </si>
  <si>
    <t>ONERI (IMPOSTA DI BOLLO) PER SERVIZIO DI TESORERIA</t>
  </si>
  <si>
    <t>Imposta di bollo per servizio di Tesoreria relativo al nuovo contratto dal 1 maggio 2019 fino al 31.12.2022 - assunto ai sensi dell'art. 30 del RIAC</t>
  </si>
  <si>
    <t>SERVIZI DI RAPPRESENTANZA DLE DIFENSORE CIVICO SERGIO VANNINI</t>
  </si>
  <si>
    <t>AUTORITA' PARTECIPAZIONE- L.R. 46/2013- ASSEGNAZIONE RISORSE PROGETTI PRESENTATI ALLA SCADENZA DEL 31 GENNAIO 2018.- 2^ E 3^ TRANCHE-COMUNE DI STAZZEMA</t>
  </si>
  <si>
    <t>RIMBORSI SPESE GARANTE PER L'INFANZIA E L'ADOLESCENZA</t>
  </si>
  <si>
    <t>Rimborsi spese spostamenti del Garante per l'infanzia e l'adolescenza dalla sede di residenza alla sede del Garante</t>
  </si>
  <si>
    <t>RIMBORSO MISSIONI - GARANTE PER L'INFANZIA E L'ADOLESCENZA</t>
  </si>
  <si>
    <t>Rimborso spese missione Garante per l'infanzia e l'adolescenza</t>
  </si>
  <si>
    <t>CONVENZIONI TRA DIFENSORE CIVICO E AOU TOSCANE</t>
  </si>
  <si>
    <t>Accordo di collaborazione art. 15 L.241/90 tra l'azienda ospedaliera universitaria di Careggi e il difensore civico toscana finalizzato al perseguimento di obiettivi comuni inerenti la tutela degli utenti che si rivolgono al difensore e la soluzione non contenziosa di potenziali controversie con i</t>
  </si>
  <si>
    <t>AFFIDAMENTO SERVIZIO DI INTERPRETARIATO LIS - 20/02/2019 - 31/12/2019</t>
  </si>
  <si>
    <t>affidamento ditta stenotype Emilia periodo 10.07.2019-31.12.2019 trascrizione sedute dei convegni, delle riunioni e seminari del Cdal e della Copas</t>
  </si>
  <si>
    <t>PIANEA ELENA</t>
  </si>
  <si>
    <t>Adesione alla “Convenzione per l’affidamento del servizio di guardiania (portierato/reception) e servizi correlati. Lotto n. 3 area Centro del territorio della Regione Toscana (province di Firenze, Prato, Pistoia) – CIG 704992889F-DECORRENZA 1 LUGLIO 2019-IMPEGNO PER SERVIZI SVOLTI PRESSO CORE</t>
  </si>
  <si>
    <t>Altre spese correnti</t>
  </si>
  <si>
    <t>NOLEGGIO HARDWARE - TIPOGRAFIA</t>
  </si>
  <si>
    <t>SERVIZIO DI NOLEGGIO DI UN MODULO AD ALYA CAPACITA'PER FORMATI FINO A 320X488 COMPOSTO DA DUE VASSOI PER IL SISTEMA NUVERA 157 E DI N.1 POSTAZIONI DI LAVORO. PERIODO:1 GENNAIO 2019-31 DICEMBRE 2019- CIG: Z431F2B149</t>
  </si>
  <si>
    <t>Servizio di manutenzione, assistenza tecnica e fornitura di materiale di consumo per attrezzature varie in dotazione alla tipografia del C.R.T - COSTI DELLA SICUREZZA - PERIODO 01/11/2019-31/12/2019</t>
  </si>
  <si>
    <t>CARTA CANCELLERIA E STAMPATI TIPOGRAFIA</t>
  </si>
  <si>
    <t>Fornitura carta e cartoncino Perego Carta S.p.A.</t>
  </si>
  <si>
    <t>Impegno carta per uffici anno 2019 CIG 7846536E55</t>
  </si>
  <si>
    <t>MAGGIOR FABBISOGNO DI CARTA E CARTONCINO PER LA TIPOGRAFIA E DI CARTA PER STAMPANTI E FOTOCOPIATRICI -</t>
  </si>
  <si>
    <t>Servizio custodia di materiale cartaceo, tra cui schede elettorali, e materiale vario per l'anno 2019.</t>
  </si>
  <si>
    <t>Copertura attivazione proroga tecnica di un anno (fino al 07.10.2020) dell’adesione alla Convenzione Consip S.P.A. “Facility Management Uffici 3 - lotto 5” per i servizi di facchinaggio interno ed esterno - (VEDI DECRETO 869 DEL 30.10.2019)-IMP. DI SPESA PER FACCHINAGGIO ESTERNO</t>
  </si>
  <si>
    <t>Copertura attivazione proroga tecnica di un anno (fino al 07.10.2020) dell’adesione alla Convenzione Consip S.P.A. “Facility Management Uffici 3 - lotto 5” per i servizi di facchinaggio interno ed esterno - (VEDI DECRETO 869 DEL 30.10.2019)-IMP. DI SPESA PER FACCHINAGGIO INTERNO</t>
  </si>
  <si>
    <t>AFFIDAMENTO A FAVORE DI ELECTRIC SYSTEM SERVIZI DI MANUTENZIONE E FORNITURA IMPIANTI N AMBITO ADESIONE ALLA CONVENZIONE STIPULATA DA RT – SOGG AGGREGATORE AVENTE AD OGGETTO “SERVIZI DI VIGILANZA ED ATTIVITÀ CORRELATE – LOTTO 3 – AREA VASTA CENTRO (CIG 68242079C2) - INCLUSI ONERI DELLA SICU</t>
  </si>
  <si>
    <t>Adesione alla “Convenzione per l’affidamento del servizio di guardiania (portierato/reception) e servizi correlati. Lotto n. 3 area Centro del territorio della Regione Toscana (province di Firenze, Prato, Pistoia) – CIG 704992889F-DECORRENZA 1 LUGLIO 2019</t>
  </si>
  <si>
    <t>FORNITURA VESTIARIO PER IL PERSONALE</t>
  </si>
  <si>
    <t>Affidamento fornitura divise al personale di prima accoglienza e agli autisti del Consiglio regionale della Toscana a Eurocompany Srl - C.F./P.I. 02301170649 - impegno anno 2019 - art. 2 del contratto</t>
  </si>
  <si>
    <t>CONTRIBUTI AI COMUNI- SPESE DI RAPPRESENTANZA DEL CONSIGLIO REGIONALE - l.r. 4/2009 art. 1 c. 1 lett. C)</t>
  </si>
  <si>
    <t>L.R.4/2009- CONCESSIONE CONTRIBUTI IN ATTUAZIONE DELIBERAZIONE UFFICIO DI PRESIDENZA N.29 DEL 7 MARZO 2018- COMUNE DI MASSA - RIACCERTAMENTO APRILE 2019</t>
  </si>
  <si>
    <t>CONCESSIONE CONTRIBUTO A COMUNE DI MONTEPULCIANO ATTUAZIONE DELIBERA U.P. 81 DEL 29 AGOSTO 2017 - PROGETTO MOSTRA ARTE CONTEMPORANEA PRESENT SILENTI - - RIACCERTAMENTO APRILE 2019</t>
  </si>
  <si>
    <t>L.R. 4/2009 - CONCESSIONE CONTRIBUTI IN ATTUAZIONE ALLA DELIBERAZIONE UP N 85 DEL 04/07/2018 - MAGIE D'ORIENTE: DALL'ìALHAMBRA AL CASTELLO DI SAMMEZZANO. LE SIMMETRIE IN MATEMATICA, IN NATURA E NELL'ARTE. - RIACCERTAMENTO APRILE 2019</t>
  </si>
  <si>
    <t>CONCESSIONE CONTRIBUTI IN ATTUAZIONE DELIBERAZIONE UFFICIO PRESIDENZA N.115/2017. - RIACCERTAMENTO APRILE 2019</t>
  </si>
  <si>
    <t>L.R.4/2009- CONCESSIONE CONTRIBUTI IN ATTUAZIONE DELIBERAZIONE UFFICIO DI PRESIDENZA N.29 DEL 7 MARZO 2018- PALAZZO SPINELLI PER L'ARTE E IL RESTAURO - RIACCERTAMENTO APRILE 2019</t>
  </si>
  <si>
    <t>L.R,4/2009.CONCESSIONE CONTRIBUTIIN ATTUAZIONE DELIBERAZIONE U.P. DEL 27 LUGLIO 2017, N.76 - RIACCERTAMENTO APRILE 2019</t>
  </si>
  <si>
    <t>LR 4/2009 - CONCESSIONE CONTRIBUTI IN ATTUAIZONE ALLA DELIBERA UP.N 92 DEL 01/08/2018 - ORGANIZZAZIONE DEL FESTIVAL INTERNAZIONALE DI MUSICA DI SANTA FIORA - RIACCERTAMENTO APRILE 2019</t>
  </si>
  <si>
    <t>CONCESSIONE CONTRIBUTI IN ATTUAZIONE DELLA DELIBERA DELL'U.P. N. 106 EL 15 SETTEMBRE 2017 - ANNO 2018 - RIACCERTAMENTO APRILE 2019</t>
  </si>
  <si>
    <t>ASSICURAZIONE RC PATRIMONIALE</t>
  </si>
  <si>
    <t>Polizze progettisti - Appendice polizza RC Patrimoniale</t>
  </si>
  <si>
    <t>AFFIDAMENTO SERVIZIO NOLEGGO E LAVAGGIO TOVAGLIATO ALLA DITTA CHI-MA PERIODO 1.1.2019-31.12.2019 CIG: Z2B21D4492</t>
  </si>
  <si>
    <t>MAGGIORI SPESE PREVISTE PER IL SERVIZIO DI NOLEGGIO E LAVAGGIO TOVAGLIATO PERIODO 1.1.2019-21.12.2019 CIG:Z2B21D4492</t>
  </si>
  <si>
    <t>CANONE DI LOCAZIONE</t>
  </si>
  <si>
    <t>LOCAZIONE IMMOBILE PALAZZO PENTELLINI VIA CAVOUR 8 - CANONE DI LOCAZIONE CONTRATTO PROROGATO FINO A 30/11/2022</t>
  </si>
  <si>
    <t>NOLEGGIO OPERATIVO SENZA CONDUCENTE</t>
  </si>
  <si>
    <t>AFFIDAMENTO ALLA DITTA SOC. LEASE PLAN ITALIA SPA - FORNITURA DI N. 3 VEICOLI CON ALIMENTAZIONE BENZINA GPL PER UNA DURATA CONTRATTUALE DI 36 MESI DALLA DATA DI EFFETTIVA CONSEGNA ED UN KILOMETRAGGIO COMPLESSIVO DI 60.000</t>
  </si>
  <si>
    <t>NOLEGGIO VEICOLI DAL 1.1.2018 AL 31.12.2018</t>
  </si>
  <si>
    <t>CANONI PER NOLEGGIO APPARATI TELEPASS E TESSERE VIACARD ANNO 2019 CIG: Z1A1CBB9BB - AFFIDAMENTO SOCIETA' TELEPASS SPA (FATTURAZIONE TELEPASS PER CANONI E AUTOSTRADE SPA PER PEDAGGI )</t>
  </si>
  <si>
    <t>FORNITURA ENERGIA ELETTRICA IN BASSA TENSIONE PER L'ANNO 2018 - CIG: 7361525A99</t>
  </si>
  <si>
    <t>CANONE PER SERVIZI DI RACCOLTA E SMALTIMENTO RIFIUTI CON ADEGUAMENTO ISTAT SCADENZA 7/10/2019</t>
  </si>
  <si>
    <t>SMALTIMENTO RIFIUTI PRESSO LE SEDI DEL C.R.T. PERIODO 01/11/2019-31/12/2019</t>
  </si>
  <si>
    <t>FINANZIAMENTO SERVIZIO A CARATTERE STRAORDINARIO DI RACCOLTA E SMALTIMENTO RIFIUTI SPECIALI PER L'ANNO 2019 - CIG: 46035888FD - AFFIDAMENTO SERVIZIO A FAVORE DI REKEEP SPA</t>
  </si>
  <si>
    <t>SERVIZIO PULIZIA ORDINARIA E DI PRESIDIO CON ADEGUAMENTO ISTAT SCADENZA 7/10/2019</t>
  </si>
  <si>
    <t>SERVIZI DI PULIZIA DAL 08.10.2019 DITTA LEONARDO SERVIZI</t>
  </si>
  <si>
    <t>SERVIZI DI DISINFESTAZIONE E DERATTIZZAZIONE</t>
  </si>
  <si>
    <t>SERVIZI A CANONE DISINFESTAZIONE E DERATTIZZAZIONE - CONVENZIONE CONSIP SPA "FACILITY MANAGEMENT UFFICI 3"(LOTTO 5). EMISSIONE DI ATTO AGGIUNTIVO ALL'OPF PER VARIAZIONE SEDI IN USO AL CONSIGLIO REGIONALE DELLA TOSCANA 46035888FD</t>
  </si>
  <si>
    <t>CANONE SERVIZI DI DISINFESTAZIONE CON ADEGUAMENTO ISTAT SCADENZA 7/10/2019</t>
  </si>
  <si>
    <t>Finanziamento degli oneri per rischi interferenti da DUVRI dei servizi di manutenzione impianti fino al 07/10/2019</t>
  </si>
  <si>
    <t>MANUTENZIONE OPERE DI FALEGNAMERIA</t>
  </si>
  <si>
    <t>Accordo quadro lavori di manutenzione ordinaria opere di falegnameria e affini</t>
  </si>
  <si>
    <t>RIMODULAZIONE FINANZIAMENTO 2019-2010 - CONTRATTO MANUTENZ. EDILE-IMBIANCATURA- MEDITERRANEA SRL -IMPEGNO PER GARANTIRE IL RAGGIUGIMENTO OBIETTIVI ASSEGNATI CON IL BILANCIO GESTIONALE 2019</t>
  </si>
  <si>
    <t>Affidamento per vuotatura fosse biologiche</t>
  </si>
  <si>
    <t>FINANZIAMENTO DEL CANONE SERVIZI DI MANUTENZIONE DEGLI IMPIANTI ELETTRICI, IDRICO SANITARI, DI RISCALDAMENTO E DI RAFFRESCAMENTO</t>
  </si>
  <si>
    <t>IMPEGNO N 1470 DEL 2017- REIMPUTATO RIACCERTAMENTO APRILE 2018 - SERVIZIO MENSA ONERI DI SICUREZZA</t>
  </si>
  <si>
    <t>SERVIZIO MENSA DAL 1/1/2019 AL 31/12/2019</t>
  </si>
  <si>
    <t>SERVIZIO MENSA. QUOTA A CARICO DIPENDENTI DAL 1/1/2019 AL 31/12/2019</t>
  </si>
  <si>
    <t>COPERTURA SVINCOLO DELLE RITENUTE OPERATE AI SENSI DELL'ART.4 DEL DPR 207/2010- SULLE FATTURE PRESENTATE DA AGENZIA DIRE COM'E'. PERIODO: 14 APRILE 2016- 31 GENNAIO 2018.</t>
  </si>
  <si>
    <t>Servizi di agenzia stampa - Lotto 3 - aggiudicazione a Agenzia Stampa Italpress S.r.l. CIG 7522999F27 per 22 mesi dalla firma del contratto</t>
  </si>
  <si>
    <t>Lotto 1 - Servizio di agenzia di stampa per notiziario generale quotidiano in lingua italiana (nazionale,estero, Europa) e regionale - periodo 1.8.2019 - 31.12.2019 CIG. CIG 7522957C7F</t>
  </si>
  <si>
    <t>FORNITURA SERVIZIO DI AGENZIA STAMPA VIDEO GIORNALISTICA PER IL CONSIGLIO REGIONALE CIG: ZE621DFF42 - PROROGA SERVIZIO DAL 1^ GENNAIO AL 28 FEBBRAIO 2019</t>
  </si>
  <si>
    <t>Proroga convenzione Radiosiena TV ex articolo 14 Legge regionale 22/2002 con operatori di rete e fornitori di servizi media audiovisivi operanti in Toscana ex D.Lgs. n. 177/2005 aventi ad oggetto la produzione e la diffusione di format video giornalistici sull’attività istituzionale del Consiglio</t>
  </si>
  <si>
    <t>Proroga convenzione Teleiride ex articolo 14 Legge regionale 22/2002 con operatori di rete e fornitori di servizi media audiovisivi operanti in Toscana ex D.Lgs. n. 177/2005 aventi ad oggetto la produzione e la diffusione di format video giornalistici sull’attività istituzionale del Consiglio re</t>
  </si>
  <si>
    <t>Proroga convenzione TVR Tele Italia ex articolo 14 Legge regionale 22/2002 con operatori di rete e fornitori di servizi media audiovisivi operanti in Toscana ex D.Lgs. n. 177/2005 aventi ad oggetto la produzione e la diffusione di format video giornalistici sull’attività istituzionale del Consig</t>
  </si>
  <si>
    <t>Proroga convenzione Telemaremma TV9 ex articolo 14 Legge regionale 22/2002 con operatori di rete e fornitori di servizi media audiovisivi operanti in Toscana ex D.Lgs. n. 177/2005 aventi ad oggetto la produzione e la diffusione di format video giornalistici sull’attività istituzionale del Consigl</t>
  </si>
  <si>
    <t>Proroga convenzione Teletruria 2000 ex articolo 14 Legge regionale 22/2002 con operatori di rete e fornitori di servizi media audiovisivi operanti in Toscana ex D.Lgs. n. 177/2005 aventi ad oggetto la produzione e la diffusione di format video giornalistici sull’attività istituzionale del Consigl</t>
  </si>
  <si>
    <t>SERVIZIO DI PRODUZIONE E DIFFUSIONE DI FORMAT VIDEO GIORNALISTICI SULL'ATTIVITA' DEL CONSIGLIO REGIONALE DELLA TOSCANA DAL 1/1/2019-31/10/2019- TVR TELEITALIA</t>
  </si>
  <si>
    <t>SERVIZIO DI PRODUZIONE E DIFFUSIONE DI FORMAT VIDEO GIORNALISTICI SULL'ATTIVITA' DEL CONSIGLIO REGIONALE DELLA TOSCANA DAL 1/1/2019 AL 31/10/2019-TELETRURIA</t>
  </si>
  <si>
    <t>LOCAZIONE IMMOBILE PALAZZO PENTELLINI VIA CAVOUR 8 - ONERI CONDOMINIALI DOVUTI IN FORZA DEL CONTRATTO PROROGATO FINO A 30/11/2022</t>
  </si>
  <si>
    <t>FINANZIAMENTO DEL SERVIZIO A CARATTERE STRAORDINARIO DI PULIZIA PER L'ANNO 2019 - CIG: 46035888FD - AFFIDAMENTO SERVIZIO A REKEEP SPA</t>
  </si>
  <si>
    <t>proroga servizio manutenzione in extracanone ordinario impianti antincendio - periodo dal 07/10/2019 al 21/12/2019</t>
  </si>
  <si>
    <t>SERVIZIO A CARATTERE ORDINARIO DI MANUTENZIONE DEGLI IMPIANTI ANTINCENDIO DAL 1/1/2019 AL 7/10/2019</t>
  </si>
  <si>
    <t>proroga servizio manutenzione in extracanone ordinario impianti elettrici idrico sanitario riscaldamento e condizionamento - periodo dal 07/10/2019 al 21/12/2019</t>
  </si>
  <si>
    <t>SERVIZIO A CARATTERE ORDINARIO DI MANUTENZIONE DEGLI IMPIANTI ELETTRICI, IDRICO-SANITARI, DI RISCALDAMENTO E DI RAFFRESCAMENTO DAL 1/1/2019 AL 7/10/2019</t>
  </si>
  <si>
    <t>PUBBLICAZIONE BANDI DI GARA</t>
  </si>
  <si>
    <t>Spese pubblicazione avviso quotidiani - gara fornitura monografie destinate alla biblioteca della Toscana Pietro Leopoldo</t>
  </si>
  <si>
    <t>Spese pubblicazione GURI</t>
  </si>
  <si>
    <t>SERVIZIO DI NOLEGGIO CASSE FISCALI PER LA MENSA ED IL BAR DEL CONSIGLIO REGIONALE</t>
  </si>
  <si>
    <t>SERVIZIO DI NOLEGGIO DI CASSE FISCALI PER LE MENSE ED I BAR DI GIUNTA E CONSIGLIO REGIONALLI COMPRENSIVO DI ASSISTENZA E MANUTENZIONE HARDWARE E SOFTWARE E DI MONITORAGGIO DELLE COMPONENTI FORNITE- GIG: 7922210E7E DAL 1 APRILE 2019 PER 36 MESI - PROCEDURA CARTACEA ART. 105 DEL TU.UP -DECRETO CERT</t>
  </si>
  <si>
    <t>SPESE A TITOLO DI SPONSORIZZAZIONE TECNICA - QUOTA PARTE IVA</t>
  </si>
  <si>
    <t>SPESE A TITOLO DI SPONSORIZZAZIONE TECNICA - QUOTA PARTE IVA - A TITOLO DI IVA RIDOTTA ALL'11,5% SUL VALORE DELLA PRESTAZIONE, TRATTANDOSI DI INTERVENTO DI RESTAURO DI SUPERFICI DECORATE - CIG: 7580394305</t>
  </si>
  <si>
    <t>SPESE ATITOLO DI SPONSORIZZAZIONE TECNICA - QUOTA PARTE IVA DA VERSARE ALLA GIUNTA REGIONALE</t>
  </si>
  <si>
    <t>SPESE A TITOLO DI SPONSORIZZAZIONE TECNICA - QUOTA PARTE IVA DA VERSARE ALLA REGIONE TOSCANA COME DIFFERENZA TRA IVA A DEBITO SULLA FATTURA ATTIVA (€ 32.670,00 E IVA A CREDITO SULLA FATTURA PASSIVA EMESSA DALLO SPONSOR ( € 15.525,00)</t>
  </si>
  <si>
    <t>SERVIZI DI MANUTENZIONE DELLE AREE SCOPERTE E DEL VERDE NELLE PERTINENZE DEL CONSIGLIO</t>
  </si>
  <si>
    <t>Vari interventi di manutenzione delle aree scoperte e del verde nelle pertinenze del Consiglio. Coop agricola di Legnaia Firenze</t>
  </si>
  <si>
    <t>PULIZIA AREE ESTERNE SEDI DEL C.R.T. CONSISTENTE NELLA ELIMINAZIONE DELLE ERBE E PIANTE INFESTANTI NEGLI SPAZI APERTI DI PERTINENZA DEL C.R..T. - CIG: Z9125588AD - ANNO 2019</t>
  </si>
  <si>
    <t>proroga servizio manutenzione in extracanone straordinario impianti elevatori - periodo dal 07/10/2019 al 21/12/2019</t>
  </si>
  <si>
    <t>proroga servizio manutenzione in extracanone straordinario impianti antincendio - periodo dal 07/10/2019 al 21/12/2019</t>
  </si>
  <si>
    <t>proroga servizio manutenzione in extracanone straordinario degli impianti elettrici, idrico sanitario, riscaldamento e condizionamento - periodo dal 07/10/2019 al 21/12/2019</t>
  </si>
  <si>
    <t>SERVIZIO A CARATTERE STRAORDINARIO DI MANUTENZIONE DEGLI IMPIANTI ELETTRICI, IDRICO SANITARI, DI RISCALDAMENTO E DI RAFFREDDAMENTO DAL 1/1/2019 AL 7/10/2019</t>
  </si>
  <si>
    <t>SERVIZIO A CARATTERE STRAORDINARIO DI MANUTENZIONE DEGLI IMPIANTI ELEVATORI DAL 1/1/2019 AL 7/10/2019</t>
  </si>
  <si>
    <t>SERVIZIO A CARATTERE STRAORDINARIO DI MANUTENZIONE DEGLI IMPIANTI ANTINCENDIO DAL 1/1/2019 AL 7/10/2019</t>
  </si>
  <si>
    <t>SERVIZI TECNICI DI PROGETTAZIONE IMPIANTI</t>
  </si>
  <si>
    <t>INCENTIVI PREVISTI DAL CODICE DEGLI APPALTI A FAVORE DEI DIPENDENTI (RUP DIRETTORE ESECUZIONE E PERSONALE AMMINISTRATIVO)- LAVORI DI RISTRUTTURAZIONE ARCHIVIO STORICO:SERVIZIO DI PROGETTAZIONE ESECUTIVA DEGLI IMPIANTI ELETTRICI, DI PROTEZIONE ANTINCENDIO E DIREZIONE OPERATIVA ALLA REALIZZAZIONE DEGL</t>
  </si>
  <si>
    <t>LAVORI DI RISTRUTTURAZIONE ARCHIVIO STORICO:SERVIZIO DI PROGETTAZIONE ESECUTIVA DEGLI IMPIANTI ELETTRICI, DI PROTEZIONE ANTINCENDIO E DIREZIONE OPERATIVA ALLA REALIZZAZIONE DEGLI STESSI PRESSO PALAZZO DEL PEGASO</t>
  </si>
  <si>
    <t>FESTA DELLA TOSCANA L.R 46/2015 - COMPARTECIPAZIONI ENTI LOCALI ART 3 BIS L.R. 4/2009</t>
  </si>
  <si>
    <t>FESTA DELLA TOSCANA 2018 'ANNUALITA' 2019 - COMPARTECIPAZIONE A FAVORE DEL COMUNE DI CARRARA PROGETTO " L'ARTE UN FARO CONTRO LA PENA DI MORTE"</t>
  </si>
  <si>
    <t>FESTA DELLA TOSCANA 2018 'ANNUALITA' 2019 - COMPARTECIPAZIONE A FAVORE DEL COMUNE DI PISA PER PROGETTO "LA STAGIONE DI PIETRO LEOPOLDO II A PISA</t>
  </si>
  <si>
    <t>FESTA DELLA TOSCANA 2018 'ANNUALITA' 2019 - COMPARTECIPAZIONE A FAVORE DEL COMUNE DI ROSIGNANO MARITTIMO PER PROGETTO "DIRITTI: UN PATRIMONIO DA CONOSCERE, COMPRENDERE E PRESERVARE"</t>
  </si>
  <si>
    <t>FESTA DELLA TOSCANA 2018 'ANNUALITA' 2019 - COMPARTECIPAZIONE A FAVORE DEL COMUNE DI POGGO A CAIANO PER PROGETTO "ELISA BACIOCCHI, LA VILLA DI POGGIO A CAIANO E IL SOGNO DI UNA NUOVA ETA' DELL'ORO"</t>
  </si>
  <si>
    <t>FESTA DELLA TOSCANA 2018 'ANNUALITA' 2019 - COMPARTECIPAZIONE A FAVORE DEL COMUNE DI CASTIGLIONE DELLA PESCANA PER PROGETTO "LA LUNGIMIRANZA DEL GRANDUCATO DI TOSCANA: LA CASA XIMENES, CENTRO DI BONIFICA ED INTEGRAZIONE</t>
  </si>
  <si>
    <t>FESTA DELLA TOSCANA 2018 'ANNUALITA' 2019 - COMPARTECIPAZIONE A FAVORE DEL COMUNE DI LONDA PER PROGETTO "PACE TRA I POPOLI"</t>
  </si>
  <si>
    <t>FESTA DELLA TOSCANA 2018 'ANNUALITA' 2019 - COMPARTECIPAZIONE A FAVORE DEL COMUNE DI PELAGO PER PROGETTO "TROTTOLE E CAVALLINI DI LEGNO, GIOCATTOLI DI PACE"</t>
  </si>
  <si>
    <t>FESTA DELLA TOSCANA 2018 'ANNUALITA' 2019 - COMPARTECIPAZIONE A FAVORE DEL COMUNE DI SIENA PER IL PROGETTO: "DAI MEDICI AI LORENA MEDAGLIE E MONETE DALLE COLLEZIONI DEL MUSEO CIVICO DI SIENA</t>
  </si>
  <si>
    <t>FESTA DELLA TOSCANA 2018 'ANNUALITA' 2019 - COMPARTECIPAZIONE A FAVORE DEL COMUNE DI RUFINA PER IL PROGETTO: "RUFINA PER I RAGAZZI</t>
  </si>
  <si>
    <t>FESTA DELLA TOSCANA 2018 COMPARTECIPAZIONE A FAVORE DELLA FILARMONICA VOLERE E' POTERE PER IL PROGETTO LA MUSICA DEI MEDICI E DEI LORENA</t>
  </si>
  <si>
    <t>FESTA DELLA TOSCANA 2018 - ANNUALITA' 2019 - COMPARTECIPAZIONE A FAVORE DI FONDAZIONE TSD COMUNICAZIONE PER PROGETTO: ....E IL MONDO INVIDIO' LA TOSCANA</t>
  </si>
  <si>
    <t>FESTA DELLA TOSCANA 2018 - ANNUALITA' 2019 - COMPARTECIPAZIONE A FAVORE DI FEISCT - FEDERAZIONE EUROPEA ITINERARI STORICI CULTURALI E TURISTICI ISVAST PER PROGETTO DALLE RADICI DELL'IDENTITA' TOSCANA PONTE VERSO EUROPA MODERNA</t>
  </si>
  <si>
    <t>FESTA DELLA TOSCANA 2018 - ANNUALITA' 2019 - COMPARTECIPAZIONE A FAVORE DI ASSOCIAZIONE CASCINEMA' PER PROGETTO 1786 TOSCANA FARO DI CIVILTA'</t>
  </si>
  <si>
    <t>FESTA DELLA TOSCANA 2018 - ANNUALITA' 2019 - COMPARTECIPAZIONE A FAVORE DI CENTRO FRANCESCANO INTERNAZIONALE DI STUDI PER IL DIALOGO FRA I POPOLI - PER IL PROGETTO XXVI CONVEGNO SUI DIRITTI UMANI</t>
  </si>
  <si>
    <t>FESTA DELLA TOSCANA 2018 - ANNUALITA' 2019 - COMPARTECIPAZIONE A FAVORE DI ASSOCIAZIONE CULTURALE MASACCIO PER PROGETTO: IL MIO NOME E' SPADARO GIUSTIZIA MOSSE IL MIO LATO FATTORE</t>
  </si>
  <si>
    <t>Beni di Rappresentanza Consigliere segretario UP Antonio Mazzeo</t>
  </si>
  <si>
    <t>Beni di Rappresentanza Vice Presidente Marco Stella</t>
  </si>
  <si>
    <t>Beni di Rappresentanza Consigliere segretario UP Marco Casucci</t>
  </si>
  <si>
    <t>Beni di Rappresentanza Presidente Eugenio Giani</t>
  </si>
  <si>
    <t>Beni di rappresentantza Vice Presidente Lucia De Robertis</t>
  </si>
  <si>
    <t>Servizi per attività di Rappresentanza Vice Presidente Lucia De Robertis</t>
  </si>
  <si>
    <t>Servizi per attività di Rappresentanza Presidente Eugenio Giani</t>
  </si>
  <si>
    <t>Servizi per attività di Rappresentanza Vice Presidente Marco Stella</t>
  </si>
  <si>
    <t>Servizi per attività di Rappresentanza Consigliere Segretario Marco Casucci</t>
  </si>
  <si>
    <t>Servizi per attività di rappresentanza Consigliere Segretario Antonio Mazzeo</t>
  </si>
  <si>
    <t>BENI DI RAPPRESENTANZA (art. 1 c.1 lett a) e b) lr 4/2009)</t>
  </si>
  <si>
    <t>Acquisto prodotti filatelici dedicati all'emissione del francobollo commemorativo di Cosimo I de' Medici nel cinquecentenario della sua nascita.</t>
  </si>
  <si>
    <t>DELIBERA U.P. N.79/2018- "GIORNATA DEGLI ETRUSCHI 3^ ED. ANNO, 2018- COMPARTECIPAZIONI A ENTI LOCALI-TITOLO INIZIATIVA:LA TOMBA ETRUSCA DELL'ARCIERE- COMUNE DI S.CASCIANO IN VAL DIPESA - RIACCERTAMENTO APRILE 2019</t>
  </si>
  <si>
    <t>DELIBERA U.P. N.79/2018- "GIORNATA DEGLI ETRUSCHI 3^ ED. ANNO, 2018- COMPARTECIPAZIONI A ENTI LOCALI-TITOLO INIZIATIVA: CHIUSI: SULLE ORME DI PORSENNA- COMUNE DI CHIUSI - RIACCERTAMENTO APRILE 2019</t>
  </si>
  <si>
    <t>DELIBERA U.P. N.79/2018- "GIORNATA DEGLI ETRUSCHI 3^ ED. ANNO, 2018- COMPARTECIPAZIONI A ENTI LOCALI-TITOLO INIZIATIVA: MONTALE VERSUS ETRUSCHI- COMUNE DI CASTIGLIONE DELLA PESCAIA - RIACCERTAMENTO APRILE 2019</t>
  </si>
  <si>
    <t>EVENTI ISTITUZIONALI - AFFIDAMENTO SERVIZI NON SOGGETTI A LEGGE 122/2010. L.R. 46/2015</t>
  </si>
  <si>
    <t>Affidamento per percorso Tabernacoli a Centro Unesco FIrenze ONLUS. Capodanno toscano 2019</t>
  </si>
  <si>
    <t>ACQUISTO MATERIALI DI CONSUMO PER ALLESTIMENTO MOSTRE ED ESPOSIZIONI</t>
  </si>
  <si>
    <t>Fornitura di n. 60 cornici a giorno e n. 10 cornici in legno CIG Y5F2B1E1FD</t>
  </si>
  <si>
    <t>SERVIZIO DI STENOTIPIA COMPUTERIZZATA DELLE SEDUTE DELL'AULA DEL CRT ANNO 2019 CIG: 7109357AFB</t>
  </si>
  <si>
    <t>SERVIZIO DI STENOTIPIA COMPUTERIZZATA IN REMOTO DELLE SEDUTE DELLE COMMISSIONI ED EVENTI ANNO 2019 CIG: 7100935AFB</t>
  </si>
  <si>
    <t>Beni rappresentanza Presidente 4^ commissione Baccelli Stefano</t>
  </si>
  <si>
    <t>Beni rappresentanza Presidente 3^ commissione Scaramelli Stefano</t>
  </si>
  <si>
    <t>Beni rappresentanza Presidente commissione istituzinale Costa Antonio Mazzeo</t>
  </si>
  <si>
    <t>Beni rappresentanza Presidente 2^ commissione Gianni Anselmi</t>
  </si>
  <si>
    <t>Beni rappresentanza Presidente 1^ commissione Giacomo Bugliani</t>
  </si>
  <si>
    <t>Servizi rappresentanza Presidente 1^ commissione Giacomo Bugliani</t>
  </si>
  <si>
    <t>Servizi rappresentanza Presidente 2^ commissione Gianni Anselmi</t>
  </si>
  <si>
    <t>Servizi rappresentanza Presidente 3^ commissione Stefano Scaramelli</t>
  </si>
  <si>
    <t>Servizi rappresentanza Presidente 4^ commissione Stefano Baccelli</t>
  </si>
  <si>
    <t>Servizi rappresentanza Presidente commissione istituzionale Costa Antonio Mazzeo</t>
  </si>
  <si>
    <t>Totale residui passivi c/residui es. precedenti al 2019 eliminati  (punto 2)</t>
  </si>
  <si>
    <t xml:space="preserve">Totale generale residui passivi c/residui es. precedenti al 2019 eliminati  </t>
  </si>
  <si>
    <t>Totale residui passivi c/residui es. precedenti al 2019 eliminati  (punto 1)</t>
  </si>
  <si>
    <t>Totale spesa corrente (punto 3)</t>
  </si>
  <si>
    <t>Totale spesa capitale (punto 4)</t>
  </si>
  <si>
    <t>Cancellazione residui passivi in conto residui es. precedenti al 2019 e in conto competenza 2019 - Riaccertamento ordinario e monitoraggio residui</t>
  </si>
  <si>
    <t>Allegato A</t>
  </si>
  <si>
    <t xml:space="preserve">Importo  </t>
  </si>
  <si>
    <t>Totale generale residui attivi  eliminati con il riaccertamento ordinario</t>
  </si>
  <si>
    <t>Totale parziale competenza</t>
  </si>
  <si>
    <t>Totale parziale  entrate extratributarie</t>
  </si>
  <si>
    <t>Recupero Iva erroneamente addebitata su fatture emesse da Twitter come da Pec n. 1909/5.6 del 1 febbraio 2019</t>
  </si>
  <si>
    <t>ENTRATE EXTRATRIBUTARIE</t>
  </si>
  <si>
    <t>RECUPERI, RIMBORSI E RESTITUZIONE SOMME (RAPPRESENTANZA, RELAZIONI ESTERNE, URP)</t>
  </si>
  <si>
    <t>ENTRATA A TITOLO DI SPONSORIZZAZIONE TECNICA IVA SU FATTURA ATTIVA - SOMMA A CARICO DELL'ISTITUTO D'ARTE E IL RESTAURO SRL (A TITOLO DI IVA A DEBITO 24,2% SUL VALORE IMPONIBILE DELLA PRESTAZIONE DI CUI ALLA FATTURA ATTIVA EMESSA DAL CRT/SPONSEE</t>
  </si>
  <si>
    <t>ENTRATE A TITOLO DI SPONSORIZZAZIONE TECNICA - IVA SU FATTURA ATTIVA</t>
  </si>
  <si>
    <t>Accertamento di entrata per ritenuta 0,50% su fatture 2019 consumo Gas Extra energia Srl - CIG Master 74769763c9 - SMART CIG ZA829DDA34</t>
  </si>
  <si>
    <t>RECUPERI. RIMBORSI E RESTITUZIONE SOMME (provveditorato)</t>
  </si>
  <si>
    <t>INCASSO RITENUTA 0,50% PER L'ANNO 2019 SULLE FATTURE EMESSE DALLA SOCIETA' LEASE PLAN SPA CIG: 709304778C</t>
  </si>
  <si>
    <t>Totale parziale  trasferimenti correnti</t>
  </si>
  <si>
    <t>Accertamento relativo ai fondi trasferiti dalla Giunta regionale per le attività di stampa realizzate per la Giunta regionale nell'anno 2019</t>
  </si>
  <si>
    <t>TRASFERIMENTI CORRENTI</t>
  </si>
  <si>
    <t>RIMBORSO DA GIUNTA REGIONALE PER SERVIZI TIPOGRAFICI SVOLTI PRESSO IL CONSIGLIO</t>
  </si>
  <si>
    <t>Totale parziale es. precedenti</t>
  </si>
  <si>
    <t>INCASSO RITENUTA 0,50% PER L'ANNO 2018 SULLE FATTURE EMESSE DALLA SOCIETA' LEASE PLAN SPA CIG: 709304778C</t>
  </si>
  <si>
    <t>RECUPERO SPESA TELEFONICHE - QUOTA A CARICO DEI CONSIGLIERI. PERIODO: 2- 31 DICEMBRE 2017. COLLEGATO ALL'IMP. 1475/2017.</t>
  </si>
  <si>
    <t>RECUPERI SPESE TELEFONICHE - QUOTA A CARICO CONSIGLIERI E GRUPPI CONSILIARI</t>
  </si>
  <si>
    <t>RECUPERO SPESE TELEFONICHE QUOTE A CARICO CONSIGLIERI PERIODO 2 APRILE 2017 - 1 DICEMBRE 2017 - collegato impegno 364/2017</t>
  </si>
  <si>
    <t>RECUPERO 20% DEI COSTI DI TELEFONIA FISSA PIU' SIM TABLET A CARICO DEI CONSIGLIERI PER IL PERIODO 1/1/2017 - 01/04/2017 - IMP. 45/2017</t>
  </si>
  <si>
    <t>Importo</t>
  </si>
  <si>
    <t>Anno Accertamento</t>
  </si>
  <si>
    <t>Num. Accertamento</t>
  </si>
  <si>
    <t>Allegato B</t>
  </si>
  <si>
    <t>Cancellazione residui attivi in conto residui es. precedenti al 2019 e in conto competenza 2019 - Riaccertamento ordinario e monitoraggio residui</t>
  </si>
  <si>
    <t>Elenco impegni reimputati negli esercizi successivi al 2019</t>
  </si>
  <si>
    <t xml:space="preserve"> </t>
  </si>
  <si>
    <t>Allegato C</t>
  </si>
  <si>
    <t>Quota imputaz. 2020</t>
  </si>
  <si>
    <t>Quota imputaz. 2021</t>
  </si>
  <si>
    <t>Quota imputaz. 2022</t>
  </si>
  <si>
    <t>Quota imputaz. Oltre</t>
  </si>
  <si>
    <t>Totale</t>
  </si>
  <si>
    <t>Aumento importo di adesione contratto RTI costituito da Computer Care S.r.l. Dell S.p.A, T.T. Tecnosistemi S.p.A e Data Pos S.r.l. - fornitura di beni e servizi per la gestione integrata delle Pdl - Integrazione N. 50 gg, di assistenza .</t>
  </si>
  <si>
    <t>NOLEGGIO DI IMPIANTI MACCHINARI E HARDWARE</t>
  </si>
  <si>
    <t>ACQUISTO MEDIANTE TRATTATIVA CON UNICO PERATORE ECONOMICO SU MEPA DI UNA FORNITURA DI NOLEGGIO E RELATIVA MANUTENZIIONE DI UN SISTEMA DI DIGITAL SIGNAGE PRESSO LE SEDI DEL CRT -</t>
  </si>
  <si>
    <t>SERVIZIO DI ASSISTENZA ALLA CABINA DI REGIA PER LO SVOLGIMENTO DI SEDUTE ED EVENTI DEL CONSIGLIO REGIONALE. PERIODO: 1/1/2019-31/12/2019. CIG:6897168B14</t>
  </si>
  <si>
    <t>ACQUISTO PUBBLICAZIONI</t>
  </si>
  <si>
    <t>FORNITURA MONOGRAFIE EDITE DA CASE EDITRICE ITALIANE DESTINATE ALLA BIBLIOTECA DELLA TOSCANA PIETRO LEOPOLDO- SEZIONE IDENTITA' TOSCANA- ART. 36, C. 2, LETT B) D. LGS. 50/2016 - CIG. ZA81E8D64F</t>
  </si>
  <si>
    <t>FORNITURA DI MONOGRAFIE CARTACEE EDITE DA CASE EDITRICI ITALIANE E STRANIERE, DESTINATE ALLA BIBLIOTECA DELLA TOSCANA PETRO LEOPOLDO E AGLI UFFICI DEL CONSIGLIO E DELLA GIUNTA REGIONALE - CIG 71265474A0</t>
  </si>
  <si>
    <t>ACQUISTO BANCHE DATI E PUBBLICAZIONI ONLINE</t>
  </si>
  <si>
    <t>AFFIDAMENTO DIRETTO CON RICHIESTA DI OFFERTA, ART. 36, COMMA 2,LETTERA A) D.Lgs 50/2016 PER FORNITURA DI ABBONAMENTO A ELECTRA OMNIA NET SELEZIONE SOO1 LICENZA SINGOLO UTENTE ANNO 2018 CIG: Z082253283</t>
  </si>
  <si>
    <t>Comune di Calcinaia - Prima e seconda tranche del contributo - TITOLO INIZIATIVA SPAZI IN COMUNE - NUIOVE GENERTAZIONI, NUOVE IDEE</t>
  </si>
  <si>
    <t>AUTORITA' PARTECIPAZIONE- L.R. 46/2013- ASSEGNAZIONE RISORSE PROGETTI PRESENTATI ALLA SCADENZA DEL 31 GENNAIO 2018.- 2^ E 3^ TRANCHE-COMUNE DI LIVORNO</t>
  </si>
  <si>
    <t>AUTORITA' DELLA PARTECIPAZIONE- L.R. 467/2013- ASSEGNAZIONE DEL SOSTEGNO AI PROGETTI PRESENTATI ALLA SCADENZA DEL 31 MAGGIO 2018 DALLE AMMINISTRAZIONI LOCALI- COMUNE DI FIRENZE</t>
  </si>
  <si>
    <t>AUTORITA' PARTECIPAZIONE- L.R.46/2013-FINANZIAMENTO PROGETTO PARTECIPATIVO "DIRITTO AL CIBO"- SECONDA e TERZA TRANCHE COMUNE DI LIVORNO</t>
  </si>
  <si>
    <t>AUTORITA' REGIONALE PER LA PARTECIPAZIONE-TRASFERIMENTI ISTITUZIONI SCOLASTICHE</t>
  </si>
  <si>
    <t>AUTORITA' DELLA PARTECIPAZIONE- L.R. 467/2013- ASSEGNAZIONE DEL SOSTEGNO AI PROGETTI PRESENTATI ALLA SCADENZA DEL 31 MAGGIO 2018 DALLE ISTITUZIONI SCOLASTIHE- I.I.S A. MEUCCI DI MASSA</t>
  </si>
  <si>
    <t>AUTORITA' REGIONALE PER LA PARTECIPAZIONE-TRASFERIMENTI A IMPRESE</t>
  </si>
  <si>
    <t>AUTORITA' PARTECIPAZIONE- L.R.46/2013-ASSEGNAZIONE RISORSE PROGETTI PRESENTATI ALLA SCADENZA DEL 31 GENNAIO 2018-1^ E 2^ TRANCHE-UNISCO</t>
  </si>
  <si>
    <t>Accordo di collaborazione art. 15 L.241/90 tra l'azienda ospedaliera universitaria di Siena e Difensore civico Toscana finalizzato al perseguimento di obiettivi comuni inerenti la tutela degli utenti che si rivolgono al difensore civico e la soluzione non contenziosa di potenziali controversie con</t>
  </si>
  <si>
    <t>Convenzione art. 15 legge 241/1990 tra Università di Pisa e Consiglio regionale: rimborso costi sostenuti dal dipartimento (Patologia chirurgica, medica, molecolare)</t>
  </si>
  <si>
    <t>contributo a Comune di San casciano Val di Pesa</t>
  </si>
  <si>
    <t>contributo a Comune di Terranuova B.ni</t>
  </si>
  <si>
    <t>concessione contributo a Comune di Mulazzo</t>
  </si>
  <si>
    <t>contributo a favore di Comune di camaiore</t>
  </si>
  <si>
    <t>Contributo a Comune di Forte dei Marmi in attuazione delibera U.P. n. 116/2019</t>
  </si>
  <si>
    <t>contributo a favore di Universitas Insieme per l'Ateneo</t>
  </si>
  <si>
    <t>contributo a favore di Trenta Fondation onlus</t>
  </si>
  <si>
    <t>contributo a favore di GS Bacchereto</t>
  </si>
  <si>
    <t>Fondazione Montanelli Bassi</t>
  </si>
  <si>
    <t>concessione contributo a Per donare la vita onlus</t>
  </si>
  <si>
    <t>concessione contributo a CAI Club Alpino</t>
  </si>
  <si>
    <t>concessione contributo a Athenaeum musicale</t>
  </si>
  <si>
    <t>concessione contributo a favore di Associazione Domenio Verdigi</t>
  </si>
  <si>
    <t>L.R. 4/2009 IN ATTUAZIONE DELIBERA U.P. 76/218 CONCESSIONE CONTRIBUTO ANNUALITA' 2019 AD ASSOCIAZIONE DI STDI STORICI ELIO CONTI</t>
  </si>
  <si>
    <t>FONDO ONERI DI CUI ALL'ART 27 TER LR 3/2009 PER FRONTEGGIARE EMERGENZE AMBIENTALI. TRASFERIMENTI AD ENTI LOCALI</t>
  </si>
  <si>
    <t>Soccorso civile</t>
  </si>
  <si>
    <t>Interventi a seguito di calamità naturali</t>
  </si>
  <si>
    <t>contributo straordinario a favore di Comune di Certaldo</t>
  </si>
  <si>
    <t>contributo straordinario a favore di Comune di Sinalunga</t>
  </si>
  <si>
    <t>contributo straordinario a favore di Comune Abbadia S Salvatore</t>
  </si>
  <si>
    <t>contributo straordinario a favore di Comune di Casteldelpiano</t>
  </si>
  <si>
    <t>FONDO ONERI DI CUI ALL'ART 27 TER LR 3/2009 PER FRONTEGGIARE EMERGENZE AMBIENTALI- TRASFERIMENTI A ISTITUZIONI SOCIALI PRIVATE</t>
  </si>
  <si>
    <t>Contributo straordinario a favore di Per la Selva APS</t>
  </si>
  <si>
    <t>Contributo straordinario a favore di Diocesi Montepulciano Chiusi Pienza Parrocchia SS Salvatore</t>
  </si>
  <si>
    <t>Capodanno Toscano 2019 Compartecipazione al Comune di San Giovanni Valdarno per iniziativa "La festa dell'Annunciazione e il tempo in Castel San Giovanni"</t>
  </si>
  <si>
    <t>Giornata degli Etruschi. Compartecipazione concessa al Comune di Chianciano Terme</t>
  </si>
  <si>
    <t>Giornata degli Etruschi. Compartecipazione concessa al Comune di Vicchio</t>
  </si>
  <si>
    <t>Giornata degli Etruschi. Compartecipazione concessa al Comune di Palazzuolo sul Senio</t>
  </si>
  <si>
    <t>EVENTI ISTITUZIONALI COMPARTECIPAZIONI ISTITUZIONI SOCIALI PRIVATE L.R. 46/2015</t>
  </si>
  <si>
    <t>Capodanno Toscano 2019 Compartecipazione a Moti carbonari ritrovare la strada per iniziativa "Capodanno Toscanoa San Miniato e l'Annunziata"Invasioni Artistiche"</t>
  </si>
  <si>
    <t>Capodanno Toscano 2019 Compartecipazione a US ACLI MAssa Carrara per iniziativa "Senza Rossetto"</t>
  </si>
  <si>
    <t>Capodanno Toscano 2019 Compartecipazione a Dickens Fellowship Carrara per iniziativa "Il Granducato di Toscana e Inghilterra"</t>
  </si>
  <si>
    <t>Indipendenza Toscana 2019 Compartecipazione a Associazione Pro Loco Arnolfo di Cambio Cambio Castelfranco di Sopra</t>
  </si>
  <si>
    <t>Indipendenza Toscana 2019 Compartecipazione a UISP Comitato Territoriale Grosseto</t>
  </si>
  <si>
    <t>Indipendenza Toscana 2019 Compartecipazione a Tamburni di Sacco</t>
  </si>
  <si>
    <t>Totale parziale</t>
  </si>
  <si>
    <t>CORECOM - TRASFERIMENTI AD ENTI PUBBLICI PER PROGETTI COMUNI (RISORSE VINCOLATE)RISORSE AGCOM</t>
  </si>
  <si>
    <t>Spese correnti vincolate</t>
  </si>
  <si>
    <t>Accordo di collaborazione per la sperimentazione in tre scuole secondarie di primo grado della Toscana del Patentino digitale</t>
  </si>
  <si>
    <t>Totale parte corrente</t>
  </si>
  <si>
    <t>SOFTWARE E MANUTENZIONE EVOLUTIVA</t>
  </si>
  <si>
    <t>Manutenzione evolutiva applicazione "Sedute UP"</t>
  </si>
  <si>
    <t>Totale parte capitale</t>
  </si>
  <si>
    <t>Totale generale</t>
  </si>
  <si>
    <t xml:space="preserve"> RIACCERTAMENTO ORDINARIO E MONITORAGGIO PARTITE DI GIRO - ELENCO RESIDUI ATTIVI ES. PRECEDENTI E COMPETENZA  ESIGIBILI AL 31 DICEMBRE 2019</t>
  </si>
  <si>
    <t>Allegato D</t>
  </si>
  <si>
    <t>Importo Mantenimento a residuo</t>
  </si>
  <si>
    <t>Debitore</t>
  </si>
  <si>
    <t>Data atto</t>
  </si>
  <si>
    <t>Numero atto</t>
  </si>
  <si>
    <t>ENTRATE PER CONTO TERZI E PARTITE DI GIRO</t>
  </si>
  <si>
    <t>Barbagli srl</t>
  </si>
  <si>
    <t>RIMBORSO DEPOSITO CAUZIONALE SU FATTURA UTENZA ACQUA BARBAGLI SRL PERIODO 4 trim 2011-CODICE UTENTE A1 A2 7</t>
  </si>
  <si>
    <t>RIMBORSO DEPOSITO CAUZIONALE SU FATTURA UTENZA ACQUA BARBAGLI SRL PERIODO 4 trim 2011-CODICE UTENTE A1 A2 1</t>
  </si>
  <si>
    <t>RIMBORSO DEPOSITO CAUZIONALE SU FATTURA UTENZA ACQUA BARBAGLI SRL PERIODO 4 trim 2011-CODICE UTENTE A1 A2 5</t>
  </si>
  <si>
    <t>RIMBORSO DEPOSITO CAUZIONALE SU FATTURA UTENZA ACQUA BARBAGLI SRL PERIODO 4 trim 2011-CODICE UTENTE A1 A2 3</t>
  </si>
  <si>
    <t>Ministero Giusitizia</t>
  </si>
  <si>
    <t>RESTITUZIONE DEL DEPOSITO CAUZIONALE DA PARTE DEL MINISTERO DELLA GIUSTIZIA COLLEGATO ALL'IMPEGNO 1315/2017 - RELATIVO ALLA CONCESSIONE DI UTENZA IN ABBONAMENTO DEL SERVZIO ITALGIUREWEB - vedi decreto 756 del 27.09.2019 rinnovo abbonamento in scadenza il 14/12/2020</t>
  </si>
  <si>
    <t>Gala Spa</t>
  </si>
  <si>
    <t>ACCERTAMENTO PER NOTA DI CREDITO GALA SPA T000544302 DEL 2/12/2014 RELATIVA A CONGUAGLIO 2014 CONSUMI BASSA TENSIONE (contratto cessato) in attesa di Bonifico da parte del fornitore che risulta in concordato preventivo</t>
  </si>
  <si>
    <t>Totale residui attivi esercizi precedenti</t>
  </si>
  <si>
    <t>Comune di Pontassieve</t>
  </si>
  <si>
    <t>Interessi legali su contributo revocato delibera CRT 74/2018 - Comune di Pontassieve</t>
  </si>
  <si>
    <t>DOLCI CINZIA</t>
  </si>
  <si>
    <t>Comune di Marradi</t>
  </si>
  <si>
    <t>Interessi legali su contributo revocato delibera CRT 74/2018 - Comune di Marradi</t>
  </si>
  <si>
    <t>Comune di Carrara</t>
  </si>
  <si>
    <t>Interessi legali su contributo revocato delibera CRT 74/2018 - Comune di Carrara</t>
  </si>
  <si>
    <t>Comune di Torrita di Siena</t>
  </si>
  <si>
    <t>Interessi legali su contributo revocato delibera CRT 74/2018 - Comune di Torrita di Siena</t>
  </si>
  <si>
    <t>Comune di Casole d'Elsa</t>
  </si>
  <si>
    <t>Interessi legali su contributo revocato delibera CRT 74/2018 - Comune di Casole d'Elsa</t>
  </si>
  <si>
    <t>Comune di Sinalunga</t>
  </si>
  <si>
    <t>Interessi legali su contributo revocato delibera CRT 74/2018 - Comune di Sinalunga</t>
  </si>
  <si>
    <t>Comune di Pistoia</t>
  </si>
  <si>
    <t>Interessi legali su contributo revocato delibera CRT 74/2018 - Comune di Pistoia</t>
  </si>
  <si>
    <t>Comune di Chianciano Terme</t>
  </si>
  <si>
    <t>Interessi legali su contributo revocato delibera CRT 74/2018 - Comune di Chianciano Terme</t>
  </si>
  <si>
    <t>Comune di Caprese Michelangelo</t>
  </si>
  <si>
    <t>Interessi legali su contributo revocato delibera CRT 74/2018 - Comune di Caprese Michelangelo</t>
  </si>
  <si>
    <t>Comune di Cortona</t>
  </si>
  <si>
    <t>Interessi legali su contributo revocato delibera CRT 74/2018 - Comune di Cortona</t>
  </si>
  <si>
    <t>Comune di Collesalvetti</t>
  </si>
  <si>
    <t>Interessi legali su contributo revocato delibera CRT 74/2018 - Comune di Collesalvetti</t>
  </si>
  <si>
    <t>Comune di Montecatini terme</t>
  </si>
  <si>
    <t>Interessi legali su recupero parziale contributo -avviso pubblico delibera CRT 74/2018</t>
  </si>
  <si>
    <t>Gruppi politici</t>
  </si>
  <si>
    <t>COLL A IMP. 1844/19 - RECUPERO SPESE TELEFONICHE QUOTA A CARICO GRUPPI POLITICI - ANNO 2019</t>
  </si>
  <si>
    <t>Consiglieri regionali</t>
  </si>
  <si>
    <t>ADESIONE ALLA CONVENZIONE CONSIP TM7 - RECUPERO SPESE TELEFONIA MOBILE QUOTA A CARICO CONSIGLIERI</t>
  </si>
  <si>
    <t xml:space="preserve">Extra energia Srl </t>
  </si>
  <si>
    <t>Regione Toscana Giunta regionale</t>
  </si>
  <si>
    <t>SERVIZIO MENSA: RECUPERO QUOTA A CARICO DIPENDENTI DAL 1/12/2018 AL 30/11/2019</t>
  </si>
  <si>
    <t>ARTE E IL RESTAURO SRL</t>
  </si>
  <si>
    <t xml:space="preserve"> AICS comitato provinciale Firenze APS</t>
  </si>
  <si>
    <t>Entrata uso sale per servizi svolti il 12 ottobre 2019 con riferimento alla Conferenza nazionale per i diritti O.N.U. sull’infanzia ed adolescenza - Verso i 30 anni della convenzione di New York - AICS comitato provinciale Firenze APS</t>
  </si>
  <si>
    <t xml:space="preserve">The Mona Lisa Foundation </t>
  </si>
  <si>
    <t>Corrispettivo relativo a concessione di spazi per mostra The Earlier Mona Lisa/La giovane Monna Lisa da The Mona Lisa Foundation - PERIODO 01/06/2019-02/08/2019</t>
  </si>
  <si>
    <t>ENTRATE IN CONTO CAPITALE</t>
  </si>
  <si>
    <t>Revoca contributo delibera CRT 74/2018 - Comune di Chianciano Terme</t>
  </si>
  <si>
    <t>Revoca contributo delibera CRT 74/2018 - Comune di Caprese Michelangelo</t>
  </si>
  <si>
    <t>Revoca contributo delibera CRT 74/2018 - Comune di Cortona</t>
  </si>
  <si>
    <t>Revoca contributo delibera CRT 74/2018 - Comune di Pontassieve</t>
  </si>
  <si>
    <t>Revoca contributo delibera CRT 74/2018 - Comune di Marradi</t>
  </si>
  <si>
    <t>Revoca contributo delibera CRT 74/2018 - Comune di Casole d'Elsa</t>
  </si>
  <si>
    <t>Revoca contributo delibera CRT 74/2018 - Comune di Pistoia</t>
  </si>
  <si>
    <t>Revoca contributo delibera CRT 74/2018 - Comune di Carrara</t>
  </si>
  <si>
    <t>Revoca contributo delibera CRT 74/2018 - Comune di Torrita di Siena</t>
  </si>
  <si>
    <t>Revoca contributo delibera CRT 74/2018 - Comune di Sinalunga</t>
  </si>
  <si>
    <t>Riduzione contributo e recupero parziale - avviso pubblico delibera CRT 74/2018</t>
  </si>
  <si>
    <t>SPONSORIZZAZIONE TECNICA PER INTERVENTO DI RESTAURO SU BENI CULTURALI ESERCIZIO 2019 SALA AFFRESCHI 2^ PIANO PALAZZO DEL PEGASO - SPONSOR ISTITUTO PER L'ARTE E IL RESTAURO SRL - VALORE IMPONIBILE SPONSORIZZAZIONE</t>
  </si>
  <si>
    <t>Economo Consiglio</t>
  </si>
  <si>
    <t>RESTITUZIONE DALL'ECONOMO DEL CONSIGLIO REGIONALE FONDO DI CASSA ESERCIZIO 2019</t>
  </si>
  <si>
    <t>RESTITUZIONE DALL'ECONOMO DEL CONSIGLIO REGIONALE FONDO DI CONTO CORRENTE ESERCIZIO 2019</t>
  </si>
  <si>
    <t>Totale residui attivi c/competenza</t>
  </si>
  <si>
    <t xml:space="preserve"> RIACCERTAMENTO ORDINARIO E MONITORAGGIO PARTITE DI GIRO - ELENCO RESIDUI PASSIVI ES. PRECEDENTI E COMPETENZA  ESIGIBILI AL 31 DICEMBRE 2019</t>
  </si>
  <si>
    <t>Allegato E</t>
  </si>
  <si>
    <t>Numero</t>
  </si>
  <si>
    <t>Conservazione 31.12.2019</t>
  </si>
  <si>
    <t>Fornitore</t>
  </si>
  <si>
    <t>1-Spesa corrente c/residui</t>
  </si>
  <si>
    <t xml:space="preserve">REGIONE TOSCANA </t>
  </si>
  <si>
    <t>CONTRIBUTO EX AVCP SERVIZIO ASSICURATIVO PRESIDENTE ASSESSORI DELLA REGIONE TOSCANA</t>
  </si>
  <si>
    <t>CONTRIBUTO AVCP RELATIVO ALLA PROCEDURA DI GARA AFFIDAMENTO SERVIZIO DI TRASLOCO BIBLIOTECA E ARCHIVIO GENERALE A FAVORE REGIONE TOSCANA</t>
  </si>
  <si>
    <t>CONTRIBUTO AVCP SU APPALTO DI SERVIZIO DI GESTIONE INTEGRATA DELLA SICUREZZA SUI LUOGHI DI LAVORO AI SENSI DEL DLGS N 81/2008. GARA</t>
  </si>
  <si>
    <t>FANTAPPIE' SILVIA</t>
  </si>
  <si>
    <t>CONTRIBUTO AVCP SERVIZIO AGENZIA STAMPA ANSA NOVEMBRE -DICEMBRE 2015</t>
  </si>
  <si>
    <t>POSTE ITALIANE SPA</t>
  </si>
  <si>
    <t>COPERTURA FINANZIARIA DELLA SPESA PER IL PAGAMENTO DELL'IVA PRESUNTA RELATIVA AI CONSUMI PER IL SERVIZIO DI SPEDIZIONE DELLA POSTA LIGHT ANNO 2016</t>
  </si>
  <si>
    <t>V.BARBAGLI SRL</t>
  </si>
  <si>
    <t>FORNITURA DI ACQUA ANNO 2016 PER SERVIZI LETTURA E CONTABILIZZAZIONE CONSUMI DI ACQUA RELATIVE A 5 UTENZE UBICATE IN VIA CAVOUR 16, VIA CAVOUR 18 E VIA RICASOLI 27</t>
  </si>
  <si>
    <t>CONTRIBUTO AVCP AFFIDAMENTOSERVIZI DI INFORMAZIONE DI AGENZIA DI STAMPA GIORNALISTICA FINO AL 31 GENNAIO 2018</t>
  </si>
  <si>
    <t>CONTRIBUTO AVCP - PRODUZIONE E MESSA IN ONDA DI SERVIZI TELEVISIVI SULL'ATTIVITA' ISTITUZIONALE DEL CONSIGLIO REGIONALE DELLA TOSCANA ANNO 2016/2017-CONTRIBUTO PER PROCEDURA DI AFFIDAMENTORELATIVA AI SERVIZI DI AGENZIA DI STAMPA</t>
  </si>
  <si>
    <t>CONTRIBUTO AVCP - FORNITURA DI ABBONAMENTI PERIODICI EDITI DA CASE EDITRICI ITALIANE E STRANIERE SU SUPPORTO CARTACEO E ON LINE E SERVIZI ACCESSORI PER L'ANNO 2017 E 2018- CONTRIBUZIONE A CARICO DELLA STAZIONE APPALTANTE A FAVORE DELLA REGIONE TOSCANA</t>
  </si>
  <si>
    <t>CONTRIBUTO PROCEDURA DI AFFIDAMENTO RELATIVA AI SERVIZI DI AGENZIA DI STAMPA</t>
  </si>
  <si>
    <t xml:space="preserve">GIOVANNI                      TARLI BARBIERI                </t>
  </si>
  <si>
    <t>PROF. GIOVANNI TARLI BARBIERI- COMPENSO RELATIVO ALLA REALIZZAZIONE CORSO DI FORMAZIONE SUL PROCESSO LEGISLATIVO PERIODO SETTEMBRE-OTTOBRE 2016</t>
  </si>
  <si>
    <t>ARVAL SERVICE LEASE ITALIA SPA</t>
  </si>
  <si>
    <t>CONVENZIONE CONSIP- AUTOVEICOLI A NOLEGGIO 10 BIS LOTTO 1-CESSIONE CREDITO A IFITALIA FATTURE EMESSE FINO 16.9.2017- VEDI DEC.716 DEL 5.8.2015-ULTERIORE CESSIONE CREDITO PER FATTURE EMESSE FINO A 16.9.2019-VEDI DECRETO 775 DEL 18.10.2017</t>
  </si>
  <si>
    <t>EDISON ENERGIA S.P.A</t>
  </si>
  <si>
    <t>FORNITURA ENERGIA ELETTRICA A BASSA TENSIONE PER IL PERIODO 1 GENNAIO-31 DICEMBRE 2017</t>
  </si>
  <si>
    <t>Fornitura acqua potabile utenze ubicate in via cavour 16 e 18 e via ricasoli 27 Firenze (Barbagli)</t>
  </si>
  <si>
    <t>E-DISTRIBUZIONE SPA</t>
  </si>
  <si>
    <t>INTERVENTO DI ADEGUAMENTO ALLE NORME CEI-06 DELLA CABINA ELETTRICA A SERVIZIO DI PALAZZO DEL PEGASO.</t>
  </si>
  <si>
    <t>AZIENDA USL TOSCANA CENTRO</t>
  </si>
  <si>
    <t>VISITE PERIODICHE RELATIVE A N. 5 IMPIANTI ELEVATORI DA EFFETTUARE ENTRO IL 31.12.2017 CIG. Z451DAA18A</t>
  </si>
  <si>
    <t>VISITE STRAORDINARIE PER 6 ORE MPIANTI ELEVATORI DA EFFETTUARE ENTRO IL 31.12.2017 CIG. Z451DAA18A</t>
  </si>
  <si>
    <t>FASTWEB SPA</t>
  </si>
  <si>
    <t>SERVIZIO DI TELEFONIA FISSA GRUPPI CONSILIARI- PERIODO 1 GENNAIO 2018-30 APRILE 2018 ULTERIORE AFFIDAMENTO FINO AL 31.10.2018 CON DECRETO 309/2018</t>
  </si>
  <si>
    <t>ADESIONE CONVEZIONE CONSPI TF5 PER SERVIZI DI TELEFONIA FISSA STRUTTURE CONSILIARI - PERIODO : NOVEMBRE - DICEMBRE 2018 - TELEFONIA GRUPPI CONSILIARI - CIG: 76772814B3</t>
  </si>
  <si>
    <t>COSTO SPESE TELEFONICHE-QUOTA A CARICO GRUPPI CONSILIARI- PERIODO 1 GENNAIO 2018-30 APRILE 2018-COLLEGATO ALL'ACC.176/2018 ULTERIORE AFFIDAMENTO FINO AL 31.10.2018 CON DECRETO 309/2018</t>
  </si>
  <si>
    <t>ADESIONE CONVEZIONE CONSPI TF5 PER SERVIZI DI TELEFONIA FISSA STRUTTURE CONSILIARI - COSTO SPESE TELEF. QUOTA A CARICO GRUPPI CONSILIARI - PERIODO NOV. DICEMBRE 2018- - CIG: 76772814B3</t>
  </si>
  <si>
    <t>SERVIZIO DI TELEFONIA FISSA STRUTTURA- PERIODO: 1 GENNAIO 2018- 30 APRILE 2018 ULTERIORE AFFIDAMENTO FINO AL 31.10.2018 CON DECRETO 309/2018</t>
  </si>
  <si>
    <t>ADESIONE ALLA CONVENZIONE CONSIP TF5PER IS ERVIZI DI TELEFONIA FISSA STRUTTURE CONSILIARI - TELEFONIA FISSA STRUTTURA PERIODO NOVEMBRE DICEMBRE 2018 - CIG 76772814B3</t>
  </si>
  <si>
    <t>NOLEGGIO N.3 AUTOVETTURE PEUGEOT DAL 1 GENNAIO 2018 AL 19 GENNAIO 2018.</t>
  </si>
  <si>
    <t>BANCA FARMAFACTORING S.P.A.</t>
  </si>
  <si>
    <t>A2A ENERGIA SPA</t>
  </si>
  <si>
    <t>FORNITURA ENERGIA ELETTRICA MEDIA TENSIONE PER L'ANNO 2018. CIG 736138898B</t>
  </si>
  <si>
    <t>ESTRA ENERGIE S.R.L.</t>
  </si>
  <si>
    <t>FORNITURA GAS METANO STAGIONE INVERNALE 2018/2019 QUOTA 2018 MODIFICATO CIG IN DATA 5/4/2019 COME DA DEC.227 DEL 2/4/2019</t>
  </si>
  <si>
    <t>PUBLIACQUA SPA</t>
  </si>
  <si>
    <t>FORNITURA ACQUA utenze ubicate in via cavour 4 e via ricasoli 11 Firenze - Impegno assunto ai sensi dell'articolo 30 del Riac</t>
  </si>
  <si>
    <t>Fornitura acqua potabile utenze ubicate in via cavour 16 e 18 e via ricasoli 27 Firenze (Barbagli) - Impegno assunto ai sensi dell'articolo 30 del Riac</t>
  </si>
  <si>
    <t>LAND SRL</t>
  </si>
  <si>
    <t>SERVIZI AGGIUNTIVI SULLE FOTOCOPIATRICI XEROX IN NOLEGGIO PRESSO GLI UFFICI DEL CONSIGLIO REGIONALE DELLA TOSCANA; CANONE ANNO 2018- CIG:6888387CC4</t>
  </si>
  <si>
    <t>XEROX S.P.A.</t>
  </si>
  <si>
    <t>ADESIONE CONVENZIONE CONSIP - FORNITURA DI SERVIZI DI NOLEGGIO 40 MULTIFUNZIONE A3A COLORI - CIG: 6630480D2D</t>
  </si>
  <si>
    <t>2 EDIZIONI DI UN CORSO DI FORMAZIONE BASE "BLS" E 2 EDIZIONI DI UN CORSO DI FORMAZIONE RE-TRAINING "BLS) PER ESECUTORI LAICI PER UTILIZZO DEFIBRILLATORE SEMIAUTOMATICO IN AMBIENTE EXTRAOSPEDALIERO - PIU' DUE QUOTE INDIVIDUALI - CIG: Z9A22B11B4</t>
  </si>
  <si>
    <t>A.T. I. DATA STAMPA  srl  e  TELECOM ITALIA spa</t>
  </si>
  <si>
    <t>SERVIZIO DI MEDIA MONITORING- ADESIONE ALLA CONVENZIONE STIPULATA FRA REGIONE TOSCANA (SOGGETTO AGGREGATORE ) E ATI DATA STAMPA SRL E TELECOM ITALIA SPA - EX CIG MODIFICATO COME DA DEC. 884/2019 - NUOVO CIG: 80745777BA</t>
  </si>
  <si>
    <t xml:space="preserve">I RAGAZZI DI SIPARIO ONLUS </t>
  </si>
  <si>
    <t>CONTRIBUTO AD I RAGAZZI DI SIPARIO ONLUS - INIZIATIVA TROFEO NAZIONALE DISABILI INTELLETTIVI GOLF HANDICAP ZERO - IN ATTUAZIONE DELIBERA UP 48/2018 - SPESE DI RAPPRESENTANZA AI SENSI AI SENSI LR 4/2009</t>
  </si>
  <si>
    <t>SERVIZIO DI VERIFICA STRAORDINARIA DELL'IMPIANTO ELEVATORE A SERVIZIO DEL PALAZZO DEL PEGASO MATRICOLA N. 1008/FI CIG: Z1D21C75D7</t>
  </si>
  <si>
    <t xml:space="preserve">LOREDANA                      MANCUSO                       </t>
  </si>
  <si>
    <t>CORSO DI FORMAZIONE "DIRITTO DELL'UNIONE EURIOPEA E FINANZA REGIONALE"- RIMBORSO( 150) AL DOCENTE MANCUSO</t>
  </si>
  <si>
    <t>PASTORE GEMMA</t>
  </si>
  <si>
    <t>SOCIETA' MARSH SPA</t>
  </si>
  <si>
    <t>SERVIZIO DI BROKERAGGIO E CONSULENZA ASSICURATIVA "ADESIONE ALLA CONVENZIONE STIPULATA TRA REGIONE TOSCANA - SOGGETTO AGGREGATO E LA SOCIETA' MARSH SPA CIG: Z9A239415C - ANNO 2018</t>
  </si>
  <si>
    <t>RTI TELECOM ITALIA SPA (CAPOGRUPPO),  LEONARDO - FINMECCANICA SPA, INGEGNERIA &amp; SOFTWARE INDUSTRIALE SPA</t>
  </si>
  <si>
    <t>SERVIZI DI ASSISTENZA E MANUTENZIONE APPARATI VIDEOSORVEGLIANZA</t>
  </si>
  <si>
    <t>Totale parziale spesa corrente c/residui</t>
  </si>
  <si>
    <t>2-Spese in conto capitale c/residui</t>
  </si>
  <si>
    <t>DELL SPA</t>
  </si>
  <si>
    <t>FORNITURA DI BENI E SERVIZI PER LA GESTIONE INTEGRATA DELLE POSTAZINI DI LAVORO - SOSTITUZIONI SISTEMI</t>
  </si>
  <si>
    <t>REKEEP SPA</t>
  </si>
  <si>
    <t>ADESIONE CONVENZIONE CONSIP SPA "FACILITY MANAGEMENT UFFICI 3 (LOTTO 5)-AFF. SERVIZIO EXTRACANONE A CARATTERE STRAORDINARIO DI MANUTENZ. DEGLI IMPIANTI ELETTRICI,IDRICI,DI RISCALDAMENTO E DI RAFFRESCAMENTO PERIODO 5.11.2012/7.10.2019-CIG 46035888FD</t>
  </si>
  <si>
    <t>Totale parziale spesa  capitale c/residui</t>
  </si>
  <si>
    <t>Totale residui esercizi precedenti (A)</t>
  </si>
  <si>
    <t>1-Spesa corrente competenza</t>
  </si>
  <si>
    <t>ADESIONE CONVEZIONE CONSPI TF5 PER SERVIZI DI TELEFONIA FISSA STRUTTURE CONSILIARI - PERIODO :ANNO 2019 - TELEFONIA GRUPPI CONSILIARI - CIG: 76772814B3</t>
  </si>
  <si>
    <t>ADESIONE CONVEZIONE CONSPI TF5 PER SERVIZI DI TELEFONIA FISSA STRUTTURE CONSILIARI - COSTO SPESE TELEF. QUOTA A CARICO GRUPPI CONSILIARI - PERIODO ANNO 2019- - CIG: 76772814B3</t>
  </si>
  <si>
    <t>Rimborsi forfettari per relatori iniziative Pianeta Galileon 2019 - QUOTA IMPEGNO REGIONE TOSCANA SOLO EURO 40,00</t>
  </si>
  <si>
    <t>IRPET</t>
  </si>
  <si>
    <t>REALIZZAZIONE DI DUE RICERCHE CHE RIGUARDANO IL SISTEMA DEGLI ISTITUTI TECNICI SUPERIORI IN TOSCANA E I MOVIMENTI ANAGRAFICI DELLA POPOLAZIONE RESIDENTE ED I TURISTI IN TOSCANA. (non soggetto alla ritenuta 4% DPR 600/1973)</t>
  </si>
  <si>
    <t>Giandomenico Falcon</t>
  </si>
  <si>
    <t>Rimborso spese prof. Giandomenico Falcon</t>
  </si>
  <si>
    <t>Beniamino Caravita di Toritto</t>
  </si>
  <si>
    <t>Rimborso spese prof. Beniamino Caravita di Toritto</t>
  </si>
  <si>
    <t>Stelio Mangiameli</t>
  </si>
  <si>
    <t>Rimborso spese prof. Stelio Mangiameli</t>
  </si>
  <si>
    <t>Felice GIuffrè</t>
  </si>
  <si>
    <t>Rimborso spese prof. Felice GIuffrè</t>
  </si>
  <si>
    <t>DITTA BRESCIANI SRL</t>
  </si>
  <si>
    <t>Acquisto di materiale speciale per archiviazione e inventariazione a lungo termine per l'Archivio del C.R.T. - esigibilità 31/12/2019</t>
  </si>
  <si>
    <t>TITOLARE FUNZIONE DI RAPPRESENTANZA</t>
  </si>
  <si>
    <t>COMPONENTI CORECOM</t>
  </si>
  <si>
    <t>INDENNITA COMPONENTI CORECOM</t>
  </si>
  <si>
    <t>CEDAT 85 SRL</t>
  </si>
  <si>
    <t>servizio di monitoraggio sulla sicurezza stradale</t>
  </si>
  <si>
    <t>servizio del monitoraggio oggetto di delega AGCOM e per il monitoraggio sul pluralismo politico-sociale dei servizi di informazione della Testata RAI regionale della Toscana</t>
  </si>
  <si>
    <t>GI ONE SPA</t>
  </si>
  <si>
    <t xml:space="preserve">Adesione alla “Convenzione per l’affidamento del servizio di guardiania (portierato/reception) e servizi correlati. Lotto n. 3 area Centro del territorio della Regione Toscana (province di Firenze, Prato, Pistoia) – CIG 704992889F-DECORRENZA 1 LUGLIO 2019 </t>
  </si>
  <si>
    <t>COMPONENTI CPO</t>
  </si>
  <si>
    <t xml:space="preserve">DARIO                         NARDELLA                      </t>
  </si>
  <si>
    <t>COMPONENTI CAL</t>
  </si>
  <si>
    <t>COMUNE DI CASCIANA TERME LARI</t>
  </si>
  <si>
    <t>Comune di Casciana terme Lari - prima e seconda tranche del contributo - TITOLO INZIATIVA: IDEE IN VERTICALE - RIPENSIAMO IL GRATTACIELO DI PERIGNANO</t>
  </si>
  <si>
    <t>COMUNE DI LUCCA</t>
  </si>
  <si>
    <t>Comune di Lucca - Prima e seconda tranche del contributo - TITOLO INIZIATIVA COMMERCIO PARTECIPATO. I NEGOZI DI PROSSIMITà PRESIDI SOCIALI NEI QUARTIERI</t>
  </si>
  <si>
    <t>COMUNE DI VIAREGGIO</t>
  </si>
  <si>
    <t>per 1^ tranche a favore del Comune di Viareggio</t>
  </si>
  <si>
    <t>COMUNE DI VECCHIANO</t>
  </si>
  <si>
    <t>AUTORITA' PARTECIPAZIONE- L.R. 46/2013- ASSEGNAZIONE RISORSE PROGETTI PRESENTATI ALLA SCADENZA DEL 31 GENNAIO 2018.- 2^ E 3^ TRANCHE-COMUNE DI VECCHIANO</t>
  </si>
  <si>
    <t xml:space="preserve">COMUNE DI FIRENZE  </t>
  </si>
  <si>
    <t>COMUNE DI COLLESALVETTI</t>
  </si>
  <si>
    <t>AUTORITA' PARTECIPAZIONE L.R. 46/2013 - ASSEGNAZIONE SOSTEGNO PROGETTI PRESENTATI ANNUALITA' 2018 -LIQUIDAZIONE 2^ E 3^ TRANCHE NELLA MISURA DEL 30% CIASCUNA DELL'INTERO CONTRIBUTO (12.000,00 EURO A FAVORE DEL COMUNE DI COLLESALVETTI) - RIACCERTAMENTO APRILE 2019</t>
  </si>
  <si>
    <t>COMUNE DI FOLLONICA</t>
  </si>
  <si>
    <t>AUTORITA' PER LA PARTECIPAZIONE- L.R. 46/2013- ASSEGNAZIONE SOSTEGNO AO PROGETTI PRESENTATI ALLA SCADENZA DEL 31 MAGGIO 2017- 2^ TRANCHE - RIACCERTAMENTO APRILE 2019</t>
  </si>
  <si>
    <t>PROVINCIA DI LIVORNO</t>
  </si>
  <si>
    <t>FONDAZIONE SCUOLE LIBERE</t>
  </si>
  <si>
    <t>AUTORITA' DELLA PARTECIPAZIONE- L.R. 467/2013- ASSEGNAZIONE DEL SOSTEGNO AI PROGETTI PRESENTATI ALLA SCADENZA DEL 31 MAGGIO 2018 DALLE ISTITUZIONI SOCIALI PRIVATE- FONDAZIONE SCUOLE PIE FIORENTINE</t>
  </si>
  <si>
    <t>ISTITUTO ISTRUZIONE STATALE SUPERIORE MORABTE - GINORI CONTI</t>
  </si>
  <si>
    <t xml:space="preserve">CAMILLA                       BIANCHI                       </t>
  </si>
  <si>
    <t>GIULIA DI NOVOSEDLIK DANIELE &amp; C. S.N.C.</t>
  </si>
  <si>
    <t>Convegno "carcere e Giustizia ripartire dalla Costituzione - Rileggendo Margara" del 8-9 febbraio 2019 - affidamento servizio di catering</t>
  </si>
  <si>
    <t xml:space="preserve">FRANCESCO                     CORLEONE                      </t>
  </si>
  <si>
    <t>AZOLVER ITALIA SRL</t>
  </si>
  <si>
    <t>Noleggio affrancatrice Pitney Bowes italia S.r.l.-CAMBIO DENOMINAZIONE IN AZOLVER (DECRETO 843 DEL 25.10.2019)</t>
  </si>
  <si>
    <t>MACCHINA AFFRANCATRICE DEL CONSIGLIO REGIONALE. PAGAMENTO IVA PRESUNTA PER SPESE DI SPEDIZIONE DELLA POSTA PER L'ANNO 2019</t>
  </si>
  <si>
    <t>ADESIONE ALLA CONVENZIONE CONSIP TF5PER IS ERVIZI DI TELEFONIA FISSA STRUTTURE CONSILIARI - TELEFONIA FISSA STRUTTURA ANNO 2019 - CIG 76772814B3</t>
  </si>
  <si>
    <t>TELECOM ITALIA SPA</t>
  </si>
  <si>
    <t>ADESIONE ALLA CONVENZIONE CONSPI TM7 SERVIZI DI TELEFONIA MOBILE MOBILE CONSIGLIERI</t>
  </si>
  <si>
    <t>ADESIONE ALLA CONVENZIONE CONSIP TM7 PER I SERVIZI DI TELEFONIA MOBILE DIPENDENTI.</t>
  </si>
  <si>
    <t>ADESIONE ALLA CONVENZIONE CONSIP TM7 PER I SERVIZI DI TELEFONIA MOBILE - SIM CARD E TRAFFICO DATI -</t>
  </si>
  <si>
    <t>Impegno di spesa per Servizi di trasporto dati e sicurezza per la Rete Telematica Regionale Toscana (SPC-RTRT) “ dal 19/8/2019 fino al 31/12/2019</t>
  </si>
  <si>
    <t>ADESIONE ALLA CONVENZIONE CONSIP TM7 PER I SERVIZI DI TELEFONIA MOBILE QUOTA A CARICO DI CONSIGLIERI</t>
  </si>
  <si>
    <t>ECONOMO (rimborso economale)</t>
  </si>
  <si>
    <t>ACQUISTO DI 1 CONFEZIONE DA 500 TRINATI DIAM.11 E 3 CONFEZIONI DA 100 TRINATI DIAM.20 PER UFFICIO CERIMONIALE.</t>
  </si>
  <si>
    <t>ACQUISTO DAL FORNITORE "IL CIVAIOLO SNA"N. 1 ZERBINO PER IL SETTORE RAPPRESENTANZA D.SSA CHIARETTA SILLA</t>
  </si>
  <si>
    <t>ACQUISTO AGENDA 2020 PER PRENOTAZIONI SALE CERIMONIALE</t>
  </si>
  <si>
    <t>ACQUISTO DI 8 LENTI DI INGRANDIMENTO CON LUCI LUMINOSE A LED PER IL PERSONALE DELLE PORTINERIE</t>
  </si>
  <si>
    <t>ACQUISTO 3 ROTOLI DA 10 MT DI NASTRO TRICOLORE H.10 CM PER LE ATTIVITA' DI CERIMONIALE DEL CONSIGLIO REGIONALE</t>
  </si>
  <si>
    <t>Polizza progettista_RC Patrimoniale - Opere di falegnameria</t>
  </si>
  <si>
    <t>Impegno a favore di Marsh SpA per copertura assicurativa Mostra "Le Leggi di Cosimo"</t>
  </si>
  <si>
    <t xml:space="preserve">NICCOLO'                      TURCHINI                      </t>
  </si>
  <si>
    <t>Affidamennto per servizi notarili a notaio Turchini per Fondo Luzi e donazione artista Toniutti delibera UP 94 del 2018 e 43 del 2019 CIG Y8628E0A7D</t>
  </si>
  <si>
    <t>CHI-MA FLORENCE SPA</t>
  </si>
  <si>
    <t>SERVIZIO DI ASSISTENZA, MANUTENZIONE E LOCAZIONE, DI APPARECCHIATURE PER LA STAMPA DIGITALE PER IL CENTRO STAMPA DEL CONSIGLIO REGIONALE; CANONE RELATIVO AL PERIODO 01/01/2019-31/12/2019; CIG: 6466080A02</t>
  </si>
  <si>
    <t>RTI XEROX SPA -XIRES SRL</t>
  </si>
  <si>
    <t>PEREGO CARTA SPA</t>
  </si>
  <si>
    <t>APAPER SRL</t>
  </si>
  <si>
    <t>S.IN.T. -SISTEMA INTEGRATO CONSORZIO</t>
  </si>
  <si>
    <t>LEASE PLAN ITALIA S.P.A.</t>
  </si>
  <si>
    <t>PROGRAM DI AUTONOLEGGIO FIORENTINO S.R.L</t>
  </si>
  <si>
    <t>NOLEGGIO VEICOLI DAL 1.1.2019 AL SCADENZA NOLEGGIO 19.12.2019 (VEDI DEC. 677/2019 E PROROGA 3 MESI N. 887 DEL 2019)</t>
  </si>
  <si>
    <t>AUTOSTRADE PER L'ITALIA S.P.A.</t>
  </si>
  <si>
    <t>FORNITURA ENERGIA ELETTRICA IN BASSA TENSIONE</t>
  </si>
  <si>
    <t>FORNITURA ENERGIA ELETTRICA MEDIA TENSIONE</t>
  </si>
  <si>
    <t>IMPEGNO FORNITURA GAS stagione invernale 2019/2020 - quota 2019</t>
  </si>
  <si>
    <t>FORNITURA GAS METANO STAGIONE INVERNALE 2018/2019 QUOTA 2019 DAL 1/1/2019 AL 30/9/2019 MODIFICATO CIG IN DATA 5/4/19 COME DA DEC.227 DEL 2/4/2019</t>
  </si>
  <si>
    <t>FORNITURA ACQUA utenze ubicate in via cavour 4 e via ricasoli 11 Firenze (Publiacqua)</t>
  </si>
  <si>
    <t>SILVA S.R.L.</t>
  </si>
  <si>
    <t>FINANZIAMENTO DEL SERVIZIO A CANONE DI RACCOLTA E SMALTIMENTO RIFIUTI SPECIALI - CIG: CIG: 46035888FD</t>
  </si>
  <si>
    <t>CONSORZIO LEONARDO SERVIZI E LAVORI SOCIETÀ COOPERATIVA CONSORTILE STABILE</t>
  </si>
  <si>
    <t>ONERI SICUREZZA SERVIZI DI PULIZIA DAL 08.10.2019 FINO AL 31.12.2019</t>
  </si>
  <si>
    <t>CONSI COPRA SOCIETA' COOPERATIVA</t>
  </si>
  <si>
    <t>FINANZIAMENTO DEL SERVIZIO A CANONE DI PULIZIA (COMPRENSIVO DEL PRESIDIO) - SCADENZA 7.10.2019-CIG: 46035888FD</t>
  </si>
  <si>
    <t>FINANZIAMENTO DEL SERVIZIO A CANONE DI DISINFESTAZIONE - CIG: CIG: 46035888FD</t>
  </si>
  <si>
    <t>ELECTRIC SYSTEM S.R.L.</t>
  </si>
  <si>
    <t>COOPSERVICE SOC. COOP. P.A.</t>
  </si>
  <si>
    <t>AFFIDAMENTO A COOPSERVICE SOC.COOP. PA SERVIZI VIGILANZA ARMATA IN AMBITO ADESIONE ALLA CONVENZIONE STIPULATA DA RT – SOGG AGGREGATORE AVENTE AD OGGETTO “SERVIZI DI VIGILANZA ED ATTIVITÀ CORRELATE – LOTTO 3 – AREA VASTA CENTRO (CIG 68242079C2) - INCLUSI ONERI DELLA SICUREZZA-</t>
  </si>
  <si>
    <t>proroga canone servizio manutenzione impianti antincendio - periodo dal 07/10/2019 al 21/12/2019</t>
  </si>
  <si>
    <t>proroga per costi sicurezza - periodo dal 07/10/2019 al 21/12/2019</t>
  </si>
  <si>
    <t>FINANZIAMENTO DEL CANONE SERVIZI DI MANUTENZIONE IMPIANTI ANTINCENDIO</t>
  </si>
  <si>
    <t>FINANZIAMENTO DEL SERVIZIO A CANONE DI MANUTENZIONE IMPIANTI ANTINCENDIO - CIG: CIG: 46035888FD</t>
  </si>
  <si>
    <t xml:space="preserve">CARTO COPY SERVICE SRL </t>
  </si>
  <si>
    <t>Impegno di spesa per acquisto materiale informatico di facile consumo per le postazioni di lavoro con trattativa diretta su MEPA con CARTO COPY SERVICE SRL - CIG: Y842A83483 Y842A83483</t>
  </si>
  <si>
    <t>ITECH PROJECTS &amp; CONSULTING SRL</t>
  </si>
  <si>
    <t>Acquisto 3 multiprese da rack PDU dalla Società Itech Projects and Consulting S.r.l</t>
  </si>
  <si>
    <t>COMPUTER CARE SRL</t>
  </si>
  <si>
    <t>DATA POS S.R.L.</t>
  </si>
  <si>
    <t>ADESIONE CONVENZIONE CONSIP AE AL CONTRATTO APERTO DELLA GR RELATIVO ALLA FORNITURA DI BENI E SERVIZI PER LA GESTIONE INTEGRATA DI PDL - SERVIZIO DI ASSISTENZA UTENTI</t>
  </si>
  <si>
    <t>SIEL S.P.A.</t>
  </si>
  <si>
    <t>Affidamento del Servizio di assistenza tecnica e manutenzione periodica del gruppo di continuità-UPS alla società SIEL Spa, per il periodo dal 27/12/2019 al 26/12/2020.Impegno di spesa</t>
  </si>
  <si>
    <t>MAILUP</t>
  </si>
  <si>
    <t>Acquisto del servizio newsletter Mailup</t>
  </si>
  <si>
    <t>EUREL INFORMATICA SPA</t>
  </si>
  <si>
    <t>Acquisto sul MEPA del servizio di assistenza per la piattaforma videoassemblea – indicizzazione sedute, dal fornitore EUREL Informatica Spa</t>
  </si>
  <si>
    <t>STEP S.R.L.</t>
  </si>
  <si>
    <t>N.12 CANONI MENSILI PER LA GESTIONE DEI MODULI ANAC, AMMINISTRAZIONE TRASPARENTE E PROGRAMMAZIONE BIENNALE BENI, SERVIZI E FORNITURE</t>
  </si>
  <si>
    <t>GPI S.P.A.</t>
  </si>
  <si>
    <t>MANUTENZIONE DEL SOFTWARE DEL PROTOCOLLO - AFFIDAMNETO ALLA GPI SPA DI TRENTO CIG: Z432444254</t>
  </si>
  <si>
    <t>ADESIONE CONVENZIONE CONSIP SERVIZI DI GESTIONE E MANUTENZIONE DI SISTEMI IP E POSTAZIONI DI LAVORO-LOTTO 4-CIG 65297529CE-GESTIONE E MANUTENZIONE APPARATI DI SICUREZZA</t>
  </si>
  <si>
    <t>SERVIZI AGGIUNTIVI SULLE FOTOCOPIATRICI XEROX IN NOLEGGIO PRESSO GLI UFFICI DEL CONSIGLIO REGIONALE DELLA TOSCANA; CANONE ANNO 2019- CIG:6888387CC4</t>
  </si>
  <si>
    <t>ADESIONE CONVENZIONE CONSIP AE AL CONTRATTO APERTO DELLA GR RELATIVO ALLA FORNITURA DI BENI E SERVIZI PER LA GESTIONE INTEGRATA DI PDL - CANONI NOLEGGIO DI N. 40 MULTIFUNZIONE A3</t>
  </si>
  <si>
    <t>TAI SOFTWARE SOLUTION SRL</t>
  </si>
  <si>
    <t>RINNOVO DELLA LICENZA ALFRESCO PER IL PERIODO 01/11/2019 -30/10/2020</t>
  </si>
  <si>
    <t>EBSCO INFORMATION SERVICES SRL</t>
  </si>
  <si>
    <t>Fornitura abbonamenti a periodici cartacei</t>
  </si>
  <si>
    <t xml:space="preserve">IL SOLE 24 ORE SPA </t>
  </si>
  <si>
    <t>Fornitura di n. 7 copie in abbonamento del quotidiano Il Sole 24 Ore</t>
  </si>
  <si>
    <t xml:space="preserve">EDICOLA PINZAUTI PAOLOPAOLO                         PINZAUTI                      </t>
  </si>
  <si>
    <t>EDITORIALE SRL</t>
  </si>
  <si>
    <t>IMPEGNO N. 1327 DEL 2017 REIMPUTATO RIACCERTAMENTO APRILE 2018 -FORNITURA DI MONOGRAFIE CARTACEE EDITE DA CASE EDITRICI ITALIANE E STRANIERE, DESTINATE ALLA BIBLIOTECA DELLA TOSCANA PETRO LEOPOLDO E AGLI UFFICI DEL CONSIGLIO E DELLA GIUNTA REGIONALE - CIG 71265474A0</t>
  </si>
  <si>
    <t>PRIMAMEDIA SAS</t>
  </si>
  <si>
    <t>fornitura accesso periodici on line e banche dati</t>
  </si>
  <si>
    <t>OUT-SIDER COOPERATIVA DI LAVORO TRA GIORNALISTI</t>
  </si>
  <si>
    <t>AFFIDAMENTO DIRETTO AI SENSI ART. 36 C. 2 LETT. A) D.LGVO 50/2016 PER FORNITURA DELL'ABBONAMENTO A AGRA PRESS - CIG: Z5C22BD4C6 - ( IVA AL 4%)</t>
  </si>
  <si>
    <t>AFFIDAMENTO DIRETTO AI SENSI ART. 36 C. 2 LETT. A) D.LGVO 50/2016 PER FORNITURA DELL'ABBONAMENTO A AGRA PRESS - CIG: Z5C22BD4C6 - ( IVA AL 4%) - RIACCERTAMENTO APRILE 2019</t>
  </si>
  <si>
    <t>LEGATORIA RESTAURO BOLDRINI ALDO SRL</t>
  </si>
  <si>
    <t>IL PALINSESTO SNC</t>
  </si>
  <si>
    <t>Variazione in aumento gara catalogazione 2018-2019 - servizio di registrazione catalografiche nell'anno 2019 - CIG: Z37216DF7B</t>
  </si>
  <si>
    <t>SERVIZIO REGISTRAZIONE DATI CATALOGRAFICI AGGIORNAMENTO CATALOGO BIBLIOTECA TOSCANA PIETRO LEPOLDO - - RIACCERTAMENTO APRILE 2019</t>
  </si>
  <si>
    <t>WOLTERS KLUWER ITALIA SRL</t>
  </si>
  <si>
    <t>RESTITUZIONE RITENUTA A GARANZIA 0,50%</t>
  </si>
  <si>
    <t>FORNITURA DEL SERVIZIO DI ACCESSO ALLA PIATTAFORMA DOCUMENTALE IN LINEA DEL SOLE 24 ORE BANCA DATI 24 - 50 ACCESSI CONTEMPORANEI PER GLI UFFICI CRT E DELLA GR E RETE COBIRE. - 12 MESI DI SERVZIO- CIG: 7469173C89</t>
  </si>
  <si>
    <t xml:space="preserve">F.F. SERRATURE DI FABIO FEIFABIO                         FEI                           </t>
  </si>
  <si>
    <t>FORNITURA MOLLA IDRAULICA CHIUDIPORTA AFFIDAMENTO DITTA F.F.SERRATURE DI FABIO FEI - CIG: Y4B2893FB5</t>
  </si>
  <si>
    <t>FIORENTINA COSTRUZIONI SRL</t>
  </si>
  <si>
    <t>TAPPEZZERIE PAOLINI S.N.C. DI PAOLINI GIORDANO &amp;C.</t>
  </si>
  <si>
    <t>Accordo Quadro servizio di manutenzione ordinaria di poltroncine, poltrone e divani di proprietà del Consiglio regionale della Toscana - CIG: Z812523638 - assunzione impegno di spesa a copertura contratto applicativo per l’anno 2019.</t>
  </si>
  <si>
    <t>Copertura finanziaria 3^ e ultimo contratto applicativo</t>
  </si>
  <si>
    <t>MEDITERRANEA SRL</t>
  </si>
  <si>
    <t>GRUPPO FALLANI S.R.L.</t>
  </si>
  <si>
    <t>AUTOSPURGO 90 SPA</t>
  </si>
  <si>
    <t>proroga canone servizi di governo - periodo dal 07/10/2019 al 21/12/2019</t>
  </si>
  <si>
    <t>proroga canone di manutenzione degli impianti elettrici, idrico sanitario, riscaldamento e condizionamento, e presidio manutenzioni - periodo dal 07/10/2019 al 21/12/2019</t>
  </si>
  <si>
    <t>FINANANZIAMENTO DEL CANONE SERVIZI DI GOVERNO</t>
  </si>
  <si>
    <t>PRESTAZIONE SERVIZI DI GOVERNO</t>
  </si>
  <si>
    <t>FINANZIAMENTO DEL SERVIZIO A CANONE DI MANUTENZINE DEGLI IMPIANTI ELETTRICI (COMPRENSIVO DI REPERIBILITA')-IDRICO SANITARIO E DI CLIMATIZZAZIONE - CIG: 46035888FD</t>
  </si>
  <si>
    <t>proroga servizio manutenzione impianti elevatori - periodo dal 07/10/2019 al 21/12/2019</t>
  </si>
  <si>
    <t>FINANZIAMENTO DEL CANONE SERVIZI DI MANUTENZIONE IMPIANTI ELEVATORI</t>
  </si>
  <si>
    <t>FINANZIAMENTO DEL SERVIZIO A CANONE DI MANUTENZINE DEGLI IMPIANTI ELEVATORI - CIG: CIG: 46035888FD</t>
  </si>
  <si>
    <t>EUROCOMPANY SRL</t>
  </si>
  <si>
    <t>FORNITURA DI N. 13 CALZATURE ESTIVE PER IL PERSONALE MASCHILE ADDETTO ALL'ACCOGLIENZA E PER GLI AUTISTI</t>
  </si>
  <si>
    <t>CIR FOOD COOPERATIVA ITALIANA DI RISTORAZIONE S.C.</t>
  </si>
  <si>
    <t>IGEAMED SRL</t>
  </si>
  <si>
    <t>Affidamento diretto con richiesta di offerta relativa alla fornitura del servizio di sorveglianza sanitaria, ai sensi del D.Lgs. 81/2008, per i dipendenti del Consiglio regionale – CIG ZBE264BD80</t>
  </si>
  <si>
    <t>AGENZIA DI STAMPA ITALPRESS S.R.L.</t>
  </si>
  <si>
    <t>ADNKRONOS SPA</t>
  </si>
  <si>
    <t xml:space="preserve"> SESTA RETE EMITTENTE TELEVISIVA SOC. COOP</t>
  </si>
  <si>
    <t>Proroga convenzione Sesta rete ex articolo 14 Legge regionale 22/2002 con operatori di rete e fornitori di servizi media audiovisivi operanti in Toscana ex D.Lgs. n. 177/2005 aventi ad oggetto la produzione e la diffusione di format video giornalistici sull’attività istituzionale del Consiglio r</t>
  </si>
  <si>
    <t xml:space="preserve">RADIO SIENA SRL </t>
  </si>
  <si>
    <t>TELE IRIDE</t>
  </si>
  <si>
    <t>TV1 SRL</t>
  </si>
  <si>
    <t>Proroga convenzione TV1 ex articolo 14 Legge regionale 22/2002 con operatori di rete e fornitori di servizi media audiovisivi operanti in Toscana ex D.Lgs. n. 177/2005 aventi ad oggetto la produzione e la diffusione di format video giornalistici sull’attività istituzionale del Consiglio regional</t>
  </si>
  <si>
    <t>TVR TELEITALIA S.R.L.</t>
  </si>
  <si>
    <t>TELEMAREMMA SRL</t>
  </si>
  <si>
    <t>TELETRURIA 2000 S.R.L.</t>
  </si>
  <si>
    <t>NOI TV SRL</t>
  </si>
  <si>
    <t>Proroga convenzione Noi TV ex articolo 14 Legge regionale 22/2002 con operatori di rete e fornitori di servizi media audiovisivi operanti in Toscana ex D.Lgs. n. 177/2005 aventi ad oggetto la produzione e la diffusione di format video giornalistici sull’attività istituzionale del Consiglio regio</t>
  </si>
  <si>
    <t>TELEGRANDUCATO DI TOSCANA SRL</t>
  </si>
  <si>
    <t>Proroga convenzione Telegranducato ex articolo 14 Legge regionale 22/2002 con operatori di rete e fornitori di servizi media audiovisivi operanti in Toscana ex D.Lgs. n. 177/2005 aventi ad oggetto la produzione e la diffusione di format video giornalistici sull’attività istituzionale del Consigli</t>
  </si>
  <si>
    <t>TV PRATO SRL</t>
  </si>
  <si>
    <t>Proroga convenzione TV Prato ex articolo 14 Legge regionale 22/2002 con operatori di rete e fornitori di servizi media audiovisivi operanti in Toscana ex D.Lgs. n. 177/2005 aventi ad oggetto la produzione e la diffusione di format video giornalistici sull’attività istituzionale del Consiglio reg</t>
  </si>
  <si>
    <t>TOSCANA TV SRL</t>
  </si>
  <si>
    <t>Proroga convenzione Toscana TV srl ex articolo 14 Legge regionale 22/2002 con operatori di rete e fornitori di servizi media audiovisivi operanti in Toscana ex D.Lgs. n. 177/2005 aventi ad oggetto la produzione e la diffusione di format video giornalistici sull’attività istituzionale del Consigli</t>
  </si>
  <si>
    <t>CANALE 50 SPA</t>
  </si>
  <si>
    <t>Proroga convenzione Canale 50 ex articolo 14 Legge regionale 22/2002 con operatori di rete e fornitori di servizi media audiovisivi operanti in Toscana ex D.Lgs. n. 177/2005 aventi ad oggetto la produzione e la diffusione di format video giornalistici sull’attività istituzionale del Consiglio reg</t>
  </si>
  <si>
    <t>RTV 38 SPA</t>
  </si>
  <si>
    <t>Proroga convenzione RTV 38 ex articolo 14 Legge regionale 22/2002 con operatori di rete e fornitori di servizi media audiovisivi operanti in Toscana ex D.Lgs. n. 177/2005 aventi ad oggetto la produzione e la diffusione di format video giornalistici sull’attività istituzionale del Consiglio regio</t>
  </si>
  <si>
    <t>SERVIZIO DI MEDIA MONITORING ADESIONE ALLA CONVENZIONE STIPULATA FRA REGIONE TOSCANA (SOGGETTO AGGREGATORE) E ATI DATA STAMPA SRL E TELECOM ITALIA SPA - EX CIG MODIFICATO COME DA DEC. 884/2019 - NUOVO CIG: 80745777BA</t>
  </si>
  <si>
    <t>ACQUISTO N.32 MARCHE DA BOLLO PER APPOSIZIONE SU CONTRATTI CONCLUSI DAL CONSIGLIO REGIONALE</t>
  </si>
  <si>
    <t>COMUNE DI SAN GIULIANO TERME</t>
  </si>
  <si>
    <t>contributo a favore del comune di S Giuliano Terme</t>
  </si>
  <si>
    <t>COMUNE DI VICOPISANO</t>
  </si>
  <si>
    <t>contributo a favore del Comune di Vicopisano</t>
  </si>
  <si>
    <t>COMUNE DI FUCECCHIO</t>
  </si>
  <si>
    <t>concessione contributo a comune di Fucecchio</t>
  </si>
  <si>
    <t>CENTRO CREATIVO CASENTINO ONLUS</t>
  </si>
  <si>
    <t>Contributo a Centro Creativo Casentino onlus</t>
  </si>
  <si>
    <t>TSD COMUNICAZIONI</t>
  </si>
  <si>
    <t>contributo a Fondazione TSD Comunicazioni</t>
  </si>
  <si>
    <t>PRO LOCO BUONCONVENTO</t>
  </si>
  <si>
    <t>Contributo a favore di Pro Loco Buonconvento</t>
  </si>
  <si>
    <t>ASSOCIAZIONE CUOCHI FIORENTINI</t>
  </si>
  <si>
    <t>Contributo a favor di Associazine Cuochi Fiorentini</t>
  </si>
  <si>
    <t>MAGGIOLATA LUCIGNANESE</t>
  </si>
  <si>
    <t>Contributo a favore di Associazione Maggiolata Lucignanese</t>
  </si>
  <si>
    <t>ECCELLENTI MAESTRIE</t>
  </si>
  <si>
    <t>contributo a favore di Eccellenti Maestrie-Fashion in Flair</t>
  </si>
  <si>
    <t xml:space="preserve">ASSOCIAZIONE CULTURALE CENTRO STUDI FRATE ELIA DA CORTONA </t>
  </si>
  <si>
    <t>contributo a favore di Centro Studi Frate Elia da Cortona-Convegno di studi "Il generalato di Frate Elia Da Cortona.Le premesse (1221-1232)</t>
  </si>
  <si>
    <t>ISTITUTO SCUDI DI SAN MARTINO ONLUS</t>
  </si>
  <si>
    <t>concessione contributo a Istituto Scudi di S Martino</t>
  </si>
  <si>
    <t>ASSOCIAZIONE PREMIO INTERNAZIONALE SEMPLICEMENTE DONNA</t>
  </si>
  <si>
    <t>concessione contributo a Ass. Premio Semplicemente Donna</t>
  </si>
  <si>
    <t>AVIS FIRENZE</t>
  </si>
  <si>
    <t>concessione contributo a Avis comunale Firenze</t>
  </si>
  <si>
    <t>PRO LOCO TERRANUOVA</t>
  </si>
  <si>
    <t>concessione contributo a Pro Loco Terranuova B:ni</t>
  </si>
  <si>
    <t>PROGETTO 5 SOCIETÀ COOPERATIVA SOCIALE</t>
  </si>
  <si>
    <t>concessione contributo a Coop. Progetto 5</t>
  </si>
  <si>
    <t>ASD AMIATA FREERIDE</t>
  </si>
  <si>
    <t>concessione contributo a ASD Amiata Freeride</t>
  </si>
  <si>
    <t>ASSOCIAZIONE CULTURALE INKORSIVO</t>
  </si>
  <si>
    <t>conessione contributo a favore di Associazione culturale INKORSIVO</t>
  </si>
  <si>
    <t>ACCADEMIA SCHERMISTICA FIORENTINA</t>
  </si>
  <si>
    <t>concessione contributo a favore di Associazione Schermistica Fiorentina</t>
  </si>
  <si>
    <t>ASSOCIAZIONE S.W.R.T.T.</t>
  </si>
  <si>
    <t>Contributo a Associazione S.W.R.T.T. Swift Water Resue Team Toscana - in attuazione delibera U.P. n. 116/2019</t>
  </si>
  <si>
    <t>ASSOCIAZIONE GRAZIA DELEDDA APS</t>
  </si>
  <si>
    <t>Contributo a Associazione Grazia Deledda ApS - in attuazione delibera U.P. n. 116/2019</t>
  </si>
  <si>
    <t>ASSOCIAZIONE CULTURALE TODO</t>
  </si>
  <si>
    <t>Contributo a Associazione Culturale Todo - in attuazione delibera U.P. n. 116/2019</t>
  </si>
  <si>
    <t>ASSOCIAZIONE VIOLACOM APS</t>
  </si>
  <si>
    <t>Contributo a Associazione Violacom ApS - in attuazione delibera U.P. n. 116/2019</t>
  </si>
  <si>
    <t>ASSOCIAZIONE CULTURALE MUSICATELIER</t>
  </si>
  <si>
    <t>CONTRIBUTI IN ATTUAZIONE DELLA DELIBERAZIONE DELL'U.P. N.89 DEL 18 LUGLIO 2018.-ASOCIAZIONE CULTURALE MUSICATELIER - RIACCERTAMENTO APRILE 2019</t>
  </si>
  <si>
    <t>ISTITUTO COMPRENSIVO STATALE DI LUCIGNANO "RITA LEVI MONTALCINI"</t>
  </si>
  <si>
    <t>concessione contributo a favore di Ist. Compr. Rita Levi Montalcini</t>
  </si>
  <si>
    <t>INPROGRESS SRL</t>
  </si>
  <si>
    <t>Acquisto 99 copie del volume "E fece buona morte. Memorie sui condannati alla pena capitale a Firenze in due ‘libri neri’ inediti del Settecento".</t>
  </si>
  <si>
    <t>COOPERATIVA SOCIALE ELFO</t>
  </si>
  <si>
    <t>LAVAGGIO DI N. 1 FASCIA DI RAPPRESENTANZA IN DOTAZIONE AL PRESIDENTE DEL CONSIGLIO REGIONALE DELLA TOSCANA</t>
  </si>
  <si>
    <t>SCUOLA SUPERIORE SANT'ANNA</t>
  </si>
  <si>
    <t>Accordo di collaborazione tra Consiglio regionale della Toscana-Copas e Scuola Superiore S.Anna di Pisa-Istituto di diritto, politica e Sviluppo (DIRPOLIS) per la realizzazione del progetto di ricerca "Rapporti tra enti pubblici ed enti del terzo settore e strumenti di valutazione delle politiche d</t>
  </si>
  <si>
    <t>Contributo ANAC (EX AVCP) per la procedura di gara - SERVIZIO DI ACCESSO AL PORTALE GIURIDICO ENTI LOCALI E LA MIA BIBLIOTECA WIKI - CIG 79890840AE</t>
  </si>
  <si>
    <t>CONTRIBUTO ANAC PER GARA DI APPALTO RELATIVA ALL'ACQUISTO DI MONOGRAFIE PER LA BIBLIOTECA PIETRO LEOPOLDO E GLI UFFICI DI GIUNTA E CONSIGLIO PER GLI ANNI 2020, 2021, 2022. LOTTO A (CIG 807163189C) E LOTTO B (CIG 8071635BE8).</t>
  </si>
  <si>
    <t>contributo Anac per la procedura di gara relativa al servizio di registrazione dei dati catalografici per l'aggiornamento del catalogo della Bibliotea della Toscana Pietro Leopoldo - CIG: 8128444C2D</t>
  </si>
  <si>
    <t>STENOTYPE EMILIA SRL</t>
  </si>
  <si>
    <t>Contributo ANAC - Lavori ex BIT</t>
  </si>
  <si>
    <t>ASSOCIAZIONE VOLONTARIATO PENITENZIARIO DI FIRENZE ONLUS</t>
  </si>
  <si>
    <t>Servizio di ricerca sulle misure di sicurezza tra imputabilità e non imputabilità - fuori campo Iva come da dichiarazione del rappresentante legale (vedi relazione RUP)</t>
  </si>
  <si>
    <t>COMUNE DI SANTA FIORA</t>
  </si>
  <si>
    <t>contributo straordinario a favore di Comune di santa Fiora</t>
  </si>
  <si>
    <t>COMUNE DI SEGGIANO</t>
  </si>
  <si>
    <t>contributo straordinario a favore di Comune di Seggiano</t>
  </si>
  <si>
    <t>ISI ENGINEERING SRL</t>
  </si>
  <si>
    <t>Manutenzione e riparazione ordinaria (digitalizzazione nastri ed eventuale restauro audio/video per l'archivio del Consiglio CIG YB82A09A92) alla società ISI Engineering srl</t>
  </si>
  <si>
    <t>Variante in corso d'opera del contratto di digitalizzazione CIG Y382B4637D</t>
  </si>
  <si>
    <t>ASSOCIAZIONE TEATRO DI BUTI</t>
  </si>
  <si>
    <t>Capodanno Toscano 2019 Compartecipazione a Associazione Teatro di Buti per iniziativa "Tradizioni popolari nel Capodanno Toscano"</t>
  </si>
  <si>
    <t>I.S.P. ISTITUTO STENODATTILO PROFESSIONAL SRL</t>
  </si>
  <si>
    <t xml:space="preserve">CORNICI MAESTRINI DI ALESSANDRO GHIBELLINIALESSANDRO                    GHIBELLINI                    </t>
  </si>
  <si>
    <t>Verifica impianti elevatori - USL Centro</t>
  </si>
  <si>
    <t>SERVIZIO DI BROKERAGGIO E CONSULENZA ASSICURATIVA "ADESIONE ALLA CONVENZIONE STIPULATA TRA REGIONE TOSCANA - SOGGETTO AGGREGATO E LA SOCIETA' MARSH SPA CIG:Z9A239415C - ANNO 2019</t>
  </si>
  <si>
    <t>ON DEV DI SANDRO DEL MASTIO E C .SNC</t>
  </si>
  <si>
    <t>MATERIALE DI CONSUMO PER LA MENSA E BAR DEL CONSIGLIO - GIG: 7922210E7E DAL 1 APRILE 2019 PER 36 MESI - PROCEDURA CARTACEA ART. 105 DEL TU.UP -DECRETO CERTIFICATO DI RIFERIMENTO N. 412 DEL 29/5/2019</t>
  </si>
  <si>
    <t>RIMBORSO A SERNI STELIO PER SPESA SOSTENUTA IN DATA 1/7/2019 PER LAVAGGIO URGENTE AUTO DI SERVIZIO TARGATA FM896KZ</t>
  </si>
  <si>
    <t>LAVAGGIO URGENTE AUTO TARGATA FL958VY UTILIZZATA DAL PRESIDENTE IN DATA 28 GIUGNO 2019 E 22 LUGLIO 2019</t>
  </si>
  <si>
    <t>LAVAGGI URGENTI PER AUTO TARGATA FL958VY UTILIZZATA DAL PRESIDENTE - IN DATA 14 E 17 SETTEMBRE 2019</t>
  </si>
  <si>
    <t>LAVAGGIO URGENTE AUTO DI SERVIZIO UTILIZZATA DAL PRESIDENTE DEL CONSIGLIO REGIONALE TARGATA FM896KZ IN DATA 03 OTTOBRE 2019</t>
  </si>
  <si>
    <t>OVERNET EDUCATION-OVERNET SOLUTIONS SRL</t>
  </si>
  <si>
    <t>Iscrizione due dipendenti CHECCONI E CALDINI alla conferenza "WPC 2019 prevista ad Assago (MI) nei giorni 3, 4 e 5 dicembre 2019</t>
  </si>
  <si>
    <t>SOCIETA' TOSCANA DEGLI AVVOCATI AMMINISTRATIVISTI</t>
  </si>
  <si>
    <t>iscrizione Segretario generale corso aggiornamento per l'anno 2019 riservato agli avvocati dipendenti enti pubblici toscani novembre dicembre 2019 - CIG Y862A648DB</t>
  </si>
  <si>
    <t>ADESIONE CONVENZIONE CONSIP SERVIZI DI GESTIONE E MANUTENZIONE DI SISTEMI IP E POSTAZIONI DI LAVORO-LOTTO 4-CIG 65297529CE-GESTIONE E MANUTENZIONE SERVER,SERVIZIO DESK E PRESIDIO</t>
  </si>
  <si>
    <t>EXPOMEETING SRL</t>
  </si>
  <si>
    <t>canoni assistenza 2019 - Convenzione Consip LAN 6</t>
  </si>
  <si>
    <t>ADESIONE CONVENZIONE CONSIP SERVIZI DI GESTIONE E MANUTENZIONE DI SISTEMI IP E POSTAZIONI DI LAVORO-LOTTO 4-CIG 65297529CE-GESTIONE E MANUTENZIONE CENTRALI TELEFONICHE</t>
  </si>
  <si>
    <t>SILFI SPA-SOC ILLUMIN FIRENZE E SERVIZI SMARTCITY SPA</t>
  </si>
  <si>
    <t>Affidamento alla società Silfi S.p.A dei “Lavori sulla rete in fibra ottica tra le sedi del Consiglio regionale e servizio di manutenzione/monitoraggio su tutta la rete in fibra ottica del Consiglio regionale” CIG YCF28A49B2</t>
  </si>
  <si>
    <t>ADESIONE CONVENZIONE CONSIP SISTEMI DI VIDEOSORVEGLIANZA E SERVIZI CONNESSI LOTTO 2 ID 1645 CIG: 731263514E</t>
  </si>
  <si>
    <t>A.MANZONI &amp; C. SPA</t>
  </si>
  <si>
    <t>Acquisto spazi pubblicitari Festa della Toscana 2019 società Manzoni spa</t>
  </si>
  <si>
    <t>ARCI COMITATO TERRITORIALE DI FIRENZE (NOVARADIO)</t>
  </si>
  <si>
    <t>Festa della Toscana 2019. Acquisto format radiofonico “Toscana in onda” e relativa diffusione per la promozione della Festa della Toscana, tramite il Sistema telematico di acquisti regionale della Toscana su Convenzione Regione Toscana - RTI ARCI COMITATO FIRENZE (mandataria) - RADIO MONTE SERR</t>
  </si>
  <si>
    <t>AOU SIENA</t>
  </si>
  <si>
    <t>UNIVERSITA' DEGLI STUDI DI PISA</t>
  </si>
  <si>
    <t>ISTITUTO PER L'ARTE E IL RESTAURO PALAZZO SPINELLI</t>
  </si>
  <si>
    <t>PRO LOCO BALBANO NOZZANO OLTRESERCHIO0</t>
  </si>
  <si>
    <t xml:space="preserve">liquidazione contributi straordinari una tantum alle Associazioni Pro loco  </t>
  </si>
  <si>
    <t>C.I.S.C.U. CENTRO INTERNAZIONALE STUDIO CERCHIA URBANE</t>
  </si>
  <si>
    <t>Affidamento servizio di progettazione e organizzazione di un'esposizione temporanea all'ass. CISCU di Lucca in occasione del 250esimo anniversario della nascita di Napoleone Bonaparte: iniziativa "Napoleone:storia, moda e propaganda in programma dal 5 al 31 dicembre 2019 -CIG: Y0E2A8C727</t>
  </si>
  <si>
    <t>FONDAZIONE CASSA DI RISPARMIO DI FIRENZE</t>
  </si>
  <si>
    <t>Impegno di spesa a favore della Fondazione CR di Firenze per la gestione in comune del progetto "Napoleone 2019"</t>
  </si>
  <si>
    <t>OLTREMIRA srl</t>
  </si>
  <si>
    <t>Ideazione e realizzazione campagna di comunicazione per il Corecom Toscana (CIG YBB29D9E9D) a favore della società Oltremira Srl di Prato</t>
  </si>
  <si>
    <t>Totale parziale spesa corrente  competenza</t>
  </si>
  <si>
    <t>2-Spese in conto capitale</t>
  </si>
  <si>
    <t>Lavori locali ex BIT per destinazione ad archivio storico e sale consultazione P.Pegaso - Incentivi di progettazione a favore dei soggetti di cui all' ODS n. 6 del 6.10.2018 (Ing. Speziale, Arch. Arrigo, Ing. Cavalotto, Geom. Montanelli ed Arch. Giannini)</t>
  </si>
  <si>
    <t>DUECI' ITALIA SRL</t>
  </si>
  <si>
    <t>impegno per acquisto di n. 10 lampade da terra/piantane - CIGY672ADEC61</t>
  </si>
  <si>
    <t>MEDIAMIND SRL</t>
  </si>
  <si>
    <t>Manutenzione evolutiva applicazione-piattaforma Raccolta Normativa CIG.YBC2841EEC</t>
  </si>
  <si>
    <t>SOCIETÀ REGESTA SRL</t>
  </si>
  <si>
    <t>Intervento di manutenzione evolutiva e personalizzazione del software open source xDams ad uso dell’Archivio del Consiglio Regionale mediante trattativa su Mepa con l’operatore economico Regesta S.r.l.. (CIG Y5E27E0EFF)</t>
  </si>
  <si>
    <t>RTI T.A.I. SOFTWARE SOLUTION SRL E TD GROUP ITALIA SRL</t>
  </si>
  <si>
    <t>MODULO WP3 - MANUTELZIONE EVOLUTIVA (PROFILI PROFESSIONALI) (ATT. DA ESPLETARSI A GG/PERS) - ADESIONE AL CONTRATTO ASSISTENZA E AGG.TO DI UNA PIATTAFORMA OPEN SOURCE N 7961 DI REP. E N. 4533 DI RACC DEL 2/3/2015 TRA REGIONE TOSCANA - GIUNTA REG.LE E IL RTI TAI SOFTWARWE SOLUTION SRL E TD GROUP ITAL</t>
  </si>
  <si>
    <t>ENGINEERING INGEGNERIA INFORMATICA SPA</t>
  </si>
  <si>
    <t>Adesione a Convenzione Giunta e il RTI Tai Software Solution S.r.l. (capogruppo) per “Servizio di progettazione e gestione dei siti istituzionali ”- Periodo dal 19.7.2019 al 31.12.2019</t>
  </si>
  <si>
    <t>Adesione alla proroga tecnica del contratto di Giunta regionale per il Servizio di assistenza e aggiornamento di una piattaforma open source . A favore del RTI</t>
  </si>
  <si>
    <t>TECNOTECA SRL</t>
  </si>
  <si>
    <t>ACQUISTO SERVIZIO SVILUPPO E MANUTENZIONE DEL NUOVO SISTEMA INFORMATIVO DI GESTIONE DEI BENI MOBILI CONSILIARI - N. 30 GIORNATE DI MANUTENZIONE EVOLUTIVA NELL'ANNO 2018 - RIACCERTAMENTO APRILE 2019</t>
  </si>
  <si>
    <t>Aumento dell’importo di adesione al contratto tra R.T.I.costituito da Computer Care S.r.l. Dell S.p.A, T.T. Tecnosistemi S.p.A e Data Pos S.r.l. - FORNITURA di beni e servizi per la gestione integrata delle Pdl - Acquisto n.160 Pdl Consiglio</t>
  </si>
  <si>
    <t>Impegno di spesa per acquisto materiale informatico avente utilità pluriennale con trattativa diretta su MEPA con CARTO COPY SERVICE SRL CIG: Y842A83483:</t>
  </si>
  <si>
    <t>ADESIONE CONVENZIONE CONSIP AE AL CONTRATTO APERTO DELLA GR RELATIVO ALLA FORNITURA DI BENI E SERVIZI PER LA GESTIONE INTEGRATA DI PDL - SOSTITUZIONE DI SISTEMI</t>
  </si>
  <si>
    <t>Impianto di videosorveglianza fornitura UPS x cabina di regia (convenzione) (collegato ad imp. 331/2019)</t>
  </si>
  <si>
    <t>PROGETTO ESECUTIVO IMPIANTO DI VIDEOSORVEGLIANZA PER P.ZZO E PALAZZINA BASTOGI, AREA EXPO COMUNI ORDINATIVO DIRETTO MEPA CIG: Z94253FA6F - RIACCERTAMENTO APRILE 2019</t>
  </si>
  <si>
    <t>SPONSORIZZAZIONE TECNICA PER INTERVENTO DI RESTAURO SU BENI CULTURALI ESERCIZIO 2019 SALA AFFRESCHI 2^ PIANO PALAZZO DEL PEGASO - SPONSOR ISTITUTO PER L'ARTE E IL RESTAURO SRL CIG:7580394305 VALORE IMPONIBILE SPONSORIZZAZIONE</t>
  </si>
  <si>
    <t>BARBIERI MARMI S.A.S. DI BARBIERI PAOLO &amp; C.</t>
  </si>
  <si>
    <t>Fornitura n. 1 lapide in pietra serena con spessore di cm. 4 - Affidamento alla ditta BARBIERI MARMI s.a.s. di Barbieri Paolo &amp; C. - CIG.: ZD02AF9F93</t>
  </si>
  <si>
    <t>Totale parziale spesa capitale competenza</t>
  </si>
  <si>
    <t>3-Uscite per conto terzi e partite di giro</t>
  </si>
  <si>
    <t>BENEFICIARIO PIGNORATIZIO</t>
  </si>
  <si>
    <t>impegno a favore benficiario pignoratizio individuato dal Tribunale</t>
  </si>
  <si>
    <t>Totale parziale uscite per c/terzi e partite di giro  competenza</t>
  </si>
  <si>
    <t>Totale residui passivi competenza (B)</t>
  </si>
  <si>
    <t>Totale generale (A)+(B)</t>
  </si>
  <si>
    <t xml:space="preserve">Elenco dei residui perenti   </t>
  </si>
  <si>
    <t>L’elenco dei residui perenti al 31 dicembre 2019 è pari ad euro zero.</t>
  </si>
  <si>
    <r>
      <t>Con riferimento allo stanziamento di euro 1.497,52 del capitolo 10329 “</t>
    </r>
    <r>
      <rPr>
        <i/>
        <sz val="12"/>
        <color theme="1"/>
        <rFont val="Calibri"/>
        <family val="2"/>
        <scheme val="minor"/>
      </rPr>
      <t>Fondo pagamento residui perenti - spese correnti”</t>
    </r>
    <r>
      <rPr>
        <sz val="12"/>
        <color theme="1"/>
        <rFont val="Calibri"/>
        <family val="2"/>
        <scheme val="minor"/>
      </rPr>
      <t xml:space="preserve"> la quota di euro 622,70 è stata reiscritta sul Bilancio 2019 con deliberazione U.P. 97 del 2.10.2019 e liquidata nel corso dell’esercizio 2019, la restante quota di euro  874,82 di seguito dettagliata costituisce un debito insussistente, in quanto riferito ad un’obbligazione giuridica non perfezionata, come risulta dal decreto n. 852 in data 23/10/2019 “</t>
    </r>
    <r>
      <rPr>
        <i/>
        <sz val="12"/>
        <color theme="1"/>
        <rFont val="Calibri"/>
        <family val="2"/>
        <scheme val="minor"/>
      </rPr>
      <t>Approvazione e liquidazione incentivi per funzioni tecniche</t>
    </r>
    <r>
      <rPr>
        <sz val="12"/>
        <color theme="1"/>
        <rFont val="Calibri"/>
        <family val="2"/>
        <scheme val="minor"/>
      </rPr>
      <t>” del dirigente del Settore Provveditorato e logistica e supporto sedi del Consiglio regionale.</t>
    </r>
  </si>
  <si>
    <t>Elenco dei perenti al 31 gennaio 2019</t>
  </si>
  <si>
    <t>Anno perenzione</t>
  </si>
  <si>
    <t>Ex Azione</t>
  </si>
  <si>
    <t>Ex Cap /art</t>
  </si>
  <si>
    <t>Anno imp.</t>
  </si>
  <si>
    <t>Cap. 2019</t>
  </si>
  <si>
    <t>N. Imp.</t>
  </si>
  <si>
    <t>Descrizione impegno</t>
  </si>
  <si>
    <t>Atto n°</t>
  </si>
  <si>
    <t>Dirigente responsabile</t>
  </si>
  <si>
    <t>Importo al 1 gennaio 2019</t>
  </si>
  <si>
    <t>Pagato nel 2019</t>
  </si>
  <si>
    <t>Economia per debito perente insussistente</t>
  </si>
  <si>
    <t>Importo perente al 31.12.2019</t>
  </si>
  <si>
    <t>RUP VENZO</t>
  </si>
  <si>
    <t>ONERI DI PROGETTAZIONE-1,5% ART.92 D.LGS 163/06  - LAVORI MANUTENZ. IMPIANTO CABLAGGIO STRUTTURATO PER CREAZIONE N.25 POSTAZIONI LAVORO PRESSO LA PALAZZINA. SOCIETA' TPM</t>
  </si>
  <si>
    <t>PIERO FABRIZIO PUGGELLI</t>
  </si>
  <si>
    <t>zero</t>
  </si>
  <si>
    <t>ONERI DI PROGETTAZIONE-AFFID.ESECUZ. LAVORI MANUTENZ. C/O PORTINERIE NN. 2/4 V.CAVOUR-FI-P.PANCIATICHI E COVONI-CAPPONI. CABLAGGIO, RETE INFORMATICLAVORI EDILI SEDI C.R.</t>
  </si>
  <si>
    <t>RUP ALESSANDRO ALFAIOLI</t>
  </si>
  <si>
    <t>ONERI PROGETTAZIONE-1/3 DELLO 1,5% EX ART.92 C.5 D.LGS 163/2006 - FORNITURA E LAVORI PER LA POSA IN OPERA DI PARETI MOBILI INTERNE PER SUDDIVIDERE SPAZI NEGLI UFFICI IN USO AL C.R.- DITTA SINERGO FIRENZE</t>
  </si>
  <si>
    <t>RUP LAURA SPEZIALE</t>
  </si>
  <si>
    <t>INCENTIVO PROGETTAZIONE0,5% EX ART. 92 C. 5 D. LGSL. 163/2006 - LAVORI DI MESSA IN SICUREZZA FACCIATE INTERNA E COPERTURA TETTI PALAZZO COVONI</t>
  </si>
  <si>
    <t>TOTALE</t>
  </si>
  <si>
    <t>Allegato G</t>
  </si>
  <si>
    <t>Variazioni FPV di entrata Bilancio 2020 esercizio 2020</t>
  </si>
  <si>
    <t>Fpv inziale Bilancio 2020-2022 annualità 2020</t>
  </si>
  <si>
    <t>Variazione FPV entrata 2020 (riaccertamento ordinario)</t>
  </si>
  <si>
    <t>FPV Bilancio 2020-2022 annualità 2020 POST riaccertamento</t>
  </si>
  <si>
    <t>Fondo pluriennale vincolato di parte corrente (FPV entrata)</t>
  </si>
  <si>
    <t>Fondo pluriennale vincolato di parte corrente (FPV entrata) risorse vincolate</t>
  </si>
  <si>
    <t>-</t>
  </si>
  <si>
    <t>Fondo pluriennale vincolato di parte capitale  (FPV entrata)</t>
  </si>
  <si>
    <t>Spese c/capitale</t>
  </si>
  <si>
    <t>Fondo pluriennale vincolato di parte capitale  (FPV entrata) - risorse vincolate</t>
  </si>
  <si>
    <t>FPV ENTRATA 2020</t>
  </si>
  <si>
    <t>Variazioni FPV di entrata Bilancio 2020 esercizio 2021</t>
  </si>
  <si>
    <t>Fpv inziale Bilancio 2020-2022 annualità 2021</t>
  </si>
  <si>
    <t>Variazione FPV entrata 2021 (riaccertamento ordinario)</t>
  </si>
  <si>
    <t>FPV Bilancio 2020-2022 annualità 2021 POST riaccertamento</t>
  </si>
  <si>
    <t>FPV ENTRATA 2021</t>
  </si>
  <si>
    <t>Variazioni FPV di entrata Bilancio 2020 esercizio 2022</t>
  </si>
  <si>
    <t>Fpv inziale Bilancio 2020-2022 annualità 2022</t>
  </si>
  <si>
    <t>Variazione FPV entrata 2022 (riaccertamento ordinario)</t>
  </si>
  <si>
    <t>FPV Bilancio 2020-2022 annualità 2022 POST riaccertamento</t>
  </si>
  <si>
    <t>FPV ENTRATA 2022</t>
  </si>
  <si>
    <t>Variazioni FPV di entrata Bilancio 2019 esercizio 2020</t>
  </si>
  <si>
    <t>Fpv inziale Bilancio 2019-2021 annualità 2020</t>
  </si>
  <si>
    <t>FPV Bilancio 2019-2021 annualità 2020 POST riaccertamento</t>
  </si>
  <si>
    <t>Variazioni FPV di entrata Bilancio 2019 esercizio 2021</t>
  </si>
  <si>
    <t>Fpv inziale Bilancio 2019-2021 annualità 2021</t>
  </si>
  <si>
    <t>FPV Bilancio 2019-2021 annualità 2021 POST riaccertamento</t>
  </si>
  <si>
    <t>Allegato H</t>
  </si>
  <si>
    <t>Variazioni di esigibilità capitoli relativi al Fondo pluriennale vincolato di spesa del Bilancio 2019-2020-2021</t>
  </si>
  <si>
    <t>Capitolo</t>
  </si>
  <si>
    <t>Descrizione FPV SPESA Nuovo riaccertamento ordinario febbraio 2020</t>
  </si>
  <si>
    <t>Competenza 2019</t>
  </si>
  <si>
    <t>Cassa 2019</t>
  </si>
  <si>
    <t>Pluriennale 2020</t>
  </si>
  <si>
    <t>Pluriennale 2021</t>
  </si>
  <si>
    <t xml:space="preserve">Macro </t>
  </si>
  <si>
    <t>Cofog 2</t>
  </si>
  <si>
    <t>Piano conti 4</t>
  </si>
  <si>
    <t xml:space="preserve">FPV SPESE CORRENTI MISS 01 PROGR 101 TIT 1 </t>
  </si>
  <si>
    <t xml:space="preserve">FPV SPESE CORRENTI MISS 01 PROGR 103 TIT 1  </t>
  </si>
  <si>
    <t xml:space="preserve">FPV SPESE CORRENTI MISS 01 PROG 106 TIT 1  </t>
  </si>
  <si>
    <t xml:space="preserve">FPV SPESE CORRENTI MISS 01 PROG 108 TIT 1  </t>
  </si>
  <si>
    <t>FPV SPESE CORRENTI VINCOLATE AGCOM MISS 01 PROGR 101 TIT 1</t>
  </si>
  <si>
    <t>FPV SPESE C/CAPITALE VINCOLATE AGCOM MISS 01 PROGR 108 TIT 2</t>
  </si>
  <si>
    <t>FPV SPESE C/CAPITALE MISS 01 PROG 108 TIT 2</t>
  </si>
  <si>
    <t>FPV SPESE CORRENTI MISS 01 PROGR 110 TIT 1</t>
  </si>
  <si>
    <t>91121 NC</t>
  </si>
  <si>
    <t>FPV SPESE CORRENTE MISS 11 PROG 2 TIT 1</t>
  </si>
  <si>
    <t>FPV SPESA CORRENTE MISS 05 PROGR 502 TIT 1</t>
  </si>
  <si>
    <t>FPV SPESA C/CAPITALE MISS 05 PROGR 501 TIT 2</t>
  </si>
  <si>
    <t>FPV SPESA C/CAPITALE MISS 05 PROGR 502 TIT 2</t>
  </si>
  <si>
    <t xml:space="preserve">FPV SPESE CORRENTI MISS 09 PROG 903 TIT 1  </t>
  </si>
  <si>
    <t>Totale FPV NUOVO riaccertamento febbraio 2020</t>
  </si>
  <si>
    <t>Situazione dei capitali relativi al Fondo pluriennale vincolato di spesa risultante dal Bilancio di previsione iniziale 2019-2020-2021</t>
  </si>
  <si>
    <t xml:space="preserve">Descrizione </t>
  </si>
  <si>
    <t>1</t>
  </si>
  <si>
    <t>110</t>
  </si>
  <si>
    <t>101</t>
  </si>
  <si>
    <t>1100201</t>
  </si>
  <si>
    <t>103</t>
  </si>
  <si>
    <t>FPV SPESE CORRENTI MISS 01 PROG 106 TIT 2</t>
  </si>
  <si>
    <t>802</t>
  </si>
  <si>
    <t>FPV SPESA CORRENTE MISS 09 PROGR 903 TIT 1</t>
  </si>
  <si>
    <t>Totale FPV Bilancio previsione iniziale 2019-2020-2021</t>
  </si>
  <si>
    <t>Situazione del Fondo pluriennale vincolato di spesa risultante nel Rendiconto 2019 post riaccertamento (febbraio 2020)</t>
  </si>
  <si>
    <t>TOTALE FPV SPESA RENDICONTO 2019  POST RIACCERTAMENTO</t>
  </si>
  <si>
    <t>Importo  assestato impegno reimputato</t>
  </si>
  <si>
    <t xml:space="preserve"> ALLEGATO H</t>
  </si>
  <si>
    <t>Variazioni di esigibilità FPV entrata sul bilancio 2019-2020-2021  (Riaccertamento ordinario febbraio 2020)</t>
  </si>
  <si>
    <t>ENTRATA</t>
  </si>
  <si>
    <t>Capitolo ENTRATA</t>
  </si>
  <si>
    <t>Dirigente</t>
  </si>
  <si>
    <t>Cassa</t>
  </si>
  <si>
    <t>FONDO PLURIENNALE VINCOLATO PER SPESE CORRENTI</t>
  </si>
  <si>
    <t>FONDO PLURIENNALE VINCOLATO PER SPESE IN CONTO CAPITALE</t>
  </si>
  <si>
    <t>FONDO PLURIENNALE VINCOLATO DI PARTE CORRENTE (FPV ENTRATA) - RISORSE VINCOLATE</t>
  </si>
  <si>
    <t>FONDO PLURIENNALE VINCOLATO DI PARTE CAPITALE (FPV ENTRATA) - RISORSE VINCOLATE</t>
  </si>
  <si>
    <t>Variazioni di esigibilità per capitoli di SPESA bilancio 2019-2020-2021  (Riaccertamento ordinario febbraio 2020)</t>
  </si>
  <si>
    <t xml:space="preserve"> Variazione Competenza 2019</t>
  </si>
  <si>
    <t xml:space="preserve">  Variazione Cassa 2019</t>
  </si>
  <si>
    <t xml:space="preserve">  Variazione Pluriennale 2020</t>
  </si>
  <si>
    <t xml:space="preserve"> Variazione Pluriennale 2021</t>
  </si>
  <si>
    <t>Spesa capitale reimputata</t>
  </si>
  <si>
    <t>108 Totale</t>
  </si>
  <si>
    <t>100 Totale</t>
  </si>
  <si>
    <t>Spesa corrente  reimputata</t>
  </si>
  <si>
    <t>101 Totale</t>
  </si>
  <si>
    <t>502 Totale</t>
  </si>
  <si>
    <t>500 Totale</t>
  </si>
  <si>
    <t>1102 Totale</t>
  </si>
  <si>
    <t>1100 Totale</t>
  </si>
  <si>
    <t>Spesa corrente vincolata reimputata</t>
  </si>
  <si>
    <t>ALLEGATO H</t>
  </si>
  <si>
    <t>Numero Prenotazione</t>
  </si>
  <si>
    <t>SPESA ICT LIMITE DI SPESA EURO 1.090.074,17</t>
  </si>
  <si>
    <t>Macro-aggragati (USO INTERNO)</t>
  </si>
  <si>
    <t>Variazione Competenza 2019</t>
  </si>
  <si>
    <t>Variazione Cassa 2019</t>
  </si>
  <si>
    <t>Variazione Pluriennale 2020</t>
  </si>
  <si>
    <t>Variazione Pluriennale 2021</t>
  </si>
  <si>
    <t>Corecom - Gestione deleghe</t>
  </si>
  <si>
    <t>Autorità regionale per la garanzia e la promozione della partecipazione  - attività</t>
  </si>
  <si>
    <t>SPESA ICT INFORMATICA</t>
  </si>
  <si>
    <t>Spesa corrente informatica</t>
  </si>
  <si>
    <t>Gestione biblioteca</t>
  </si>
  <si>
    <t>Contributi - spese di rappresentanza l.r. 4/2009 art. 1 c. 1 lett. C)</t>
  </si>
  <si>
    <t>Fondo oneri di cui all'art. 27 ter lr 3/2009 per fronteggiare emergenze sociali-ambientali</t>
  </si>
  <si>
    <t>Spese per attività istituzionale</t>
  </si>
  <si>
    <t>Difensore civico - Attività</t>
  </si>
  <si>
    <t>Spesa in c/capitale informatica</t>
  </si>
  <si>
    <t>Allegato I</t>
  </si>
  <si>
    <t>Variazioni di esigibilità sul bilancio 2020-2021-2022  (Riaccertamento ordinario febbraio 2020)</t>
  </si>
  <si>
    <t xml:space="preserve">  </t>
  </si>
  <si>
    <t>Tipo stanziamento</t>
  </si>
  <si>
    <t xml:space="preserve"> Variazione Competenza 2020</t>
  </si>
  <si>
    <t xml:space="preserve"> Variazione Cassa 2020</t>
  </si>
  <si>
    <t>Quota FPV spesa</t>
  </si>
  <si>
    <t>FONDO PLURIENNALE VINCOLATO SPESA - PER COPERTURA SPESA ESERCIZI SUCCESSIVI MISS 05 PROGR 502 TIT 1</t>
  </si>
  <si>
    <t>Totale  parziale</t>
  </si>
  <si>
    <t xml:space="preserve">REIMP da FPV entrata </t>
  </si>
  <si>
    <t>Num. Impegno reimputato</t>
  </si>
  <si>
    <t>Anno nro Impegno reimputato</t>
  </si>
  <si>
    <t>Variazione Competenza 2020</t>
  </si>
  <si>
    <t>Variazione Cassa 2020</t>
  </si>
  <si>
    <t>FABRIZIO MASCAGNI</t>
  </si>
  <si>
    <t>Spesa corrente</t>
  </si>
  <si>
    <t>Fpv spesa</t>
  </si>
  <si>
    <t>Totale FPV spesa</t>
  </si>
  <si>
    <t>Totale spesa reimputata</t>
  </si>
  <si>
    <t>TOTALE VARIAZIONI - QUOTA REIMPUTATA SUI CAPITOLI DI SPESA del Bilancio 2020</t>
  </si>
  <si>
    <t>TOTALE VARIAZIONI - QUOTA FPV DI SPESA 2020 DA RIACCERTAMENTO Bilancio 2020</t>
  </si>
  <si>
    <t xml:space="preserve">TOTALE GENERALE VARIAZIONI </t>
  </si>
  <si>
    <r>
      <t xml:space="preserve">Economie su </t>
    </r>
    <r>
      <rPr>
        <b/>
        <u/>
        <sz val="11"/>
        <color theme="1"/>
        <rFont val="Calibri"/>
        <family val="2"/>
        <scheme val="minor"/>
      </rPr>
      <t>residui passivi</t>
    </r>
    <r>
      <rPr>
        <b/>
        <sz val="11"/>
        <color theme="1"/>
        <rFont val="Calibri"/>
        <family val="2"/>
        <scheme val="minor"/>
      </rPr>
      <t xml:space="preserve"> provenienti dagli esercizi precedenti al 2019 e registrate nel corso della gestione 2019 (ante riaccertamento ordinario febbraio 2020)</t>
    </r>
  </si>
  <si>
    <t>Numero impegno</t>
  </si>
  <si>
    <t>Oggetto</t>
  </si>
  <si>
    <t>Numero capitolo</t>
  </si>
  <si>
    <t xml:space="preserve">Importo </t>
  </si>
  <si>
    <t>Economia</t>
  </si>
  <si>
    <t xml:space="preserve">Descrizione  </t>
  </si>
  <si>
    <t>Anno di bilancio</t>
  </si>
  <si>
    <t>Anno di esercizio</t>
  </si>
  <si>
    <t>INCENTIVO PROGETTAZIONE D.LGS 163/2006,ART.92,C.5-AFFIDAMENTO LAVORI INSTALLAZIONE DEI DISPOSITIVI ELETTRICI PER ACCENSIONE DEI CORPI ILLUMINANTI NEI SERVIZI IGIENICI CON RILEVATORE DI PRESENZA AI FINI DEL RISPARMIO ENERGETICO.</t>
  </si>
  <si>
    <t>Corpi illuminanti servizi igienici economia con decreto 852 del 23.10.2019</t>
  </si>
  <si>
    <t>INCENTIVI PROGETTAZIONE ART. 92 C. 5 D.LGS 163/2006 PER  "LAVORI  ABBATTIMENTO BARRIERE ARCHITETTONICHE: INSTALLAZIONE IMPIANTO ELEVATORE E MONTASCALE A  PALAZZO PANCIATICHI"</t>
  </si>
  <si>
    <t>Installazione nuovo impianto elevatore Palazzo Panciatichi economia con decreto 852 del 23.10.2019</t>
  </si>
  <si>
    <t>AGGIUDICAZIONE LAVORI DI "RESTAURO DI SUPERFICI DECORATE SALE PALAZZO COVONI-SEDE DELC.R.T" -INCENTIVO AI DIPENDENTI - 5008927950</t>
  </si>
  <si>
    <t>Restauro superfici decorate palazzo Covoni economia con decreto 852 del 23.10.2019</t>
  </si>
  <si>
    <t>CORRESPONSIONE INCENTIVO AL PERSONALE DIPENDENTE EX ART. 92, COMMA 5, D. LGS. 163/2006</t>
  </si>
  <si>
    <t>Manutenzione straordinaria copertura palazzo Panciatichi economia con decreto 852 del 23.10.2019</t>
  </si>
  <si>
    <t>INCENTIVI  PROGETTAZIONE(EX ART. 92,c5 D. Lgs 163/2006 -  LAVORI DI REALIZZAZIONE DELL'IMPIANTO ELETTRICO PER L'ALLESTIMENTO DELLA NUOVA SALETTA INFORMATICA MULTIMEDIALE DEL CONSIGLIO REGIONALE DELLA TOSCANA</t>
  </si>
  <si>
    <t>Lavori impianto elettricosala informatica economia con decreto 852 del 23.10.2019</t>
  </si>
  <si>
    <t>LAVORI MANUTENZIONE STRAORDINARIA REALIZZAZIONE UFFICI E LOCALE DATA CENTER - FORESTERIA PALAZZO BASTOGI  - CORRESPONSIONE AL PERSONALE DIPENDENTE INCENTIVO  DECRETO LGS. 163/2006</t>
  </si>
  <si>
    <t>Lavori realizzazione uffici locale foresteria - palazzo Bastogi economia con decreto 852 del 23.10.2019</t>
  </si>
  <si>
    <t>CONVENZIONE CONSIP "TELEFONIA CONSIP" PER SERVIZI DI TELEFONIA MOBILE I DIPENDENTI E PERSONALE AUTORIZZATO- PERIODO 01/01/2017-01/04/2017</t>
  </si>
  <si>
    <t>ECONOMIA DICHIARATA CON NOTA LIQUIDAZIONE N.3205/2019</t>
  </si>
  <si>
    <t>CONVENZIONE CONSIP "TELEFONIA CONSIP" PER SERVIZI DI TELEFONIA MOBILE RELATIVI ALLE SIM CARD, TRAFFICO DATI - PERIODO 01/01/2017-01/04/2017</t>
  </si>
  <si>
    <t>Ultima fattura relativa all'annualità 2017 per i servizi di Sim card DD 274/17 e 936/17 economia con NL 3245 del 2019</t>
  </si>
  <si>
    <t>SERVIZIO DI TELEFONIA MOBILE PER I DIPENDENTI E PERSONALE AUTORIZZATO PERIODO 2 APRILE 2017 - 1^ DICEMBRE 2017 CIG.62476278E4</t>
  </si>
  <si>
    <t>ECONOMIA DICHIARATA CON NOTA LIQUIDAZIONE 3205/2019</t>
  </si>
  <si>
    <t>SERVIZIO DI TELEFONIA MOBILE RELATIVO ALLE SIM CARD, TRAFFICO DATI  PERIODO 2 APRILE 2017 - 1^ DICEMBRE 2017 CIG.6247646892</t>
  </si>
  <si>
    <t>STIPULA CONVENZIONI CON EMITTENTI TELEVISIVE PER LA PRODUZIONE E LA DIFFUSIONE DI FORMAT VIDEIGIORNALISTICI SULL'ATTIVITA' ISTITUZIONALE DEL CRT ANNO 20187</t>
  </si>
  <si>
    <t>ECONOMIA DICHIARATA CON NOTA LIQUIDAZIONE N.2871/2019</t>
  </si>
  <si>
    <t>FORNITURA DI ENERGIA ELETTRICA PERIODO 18/7/2017-31/12/2017 - CIG 7169037C79</t>
  </si>
  <si>
    <t>ECONOMIA DICHIARATA IN SEDE DI NL 3477/2019</t>
  </si>
  <si>
    <t>ADESIONE ALLA PROROGA DELLA CONVENZIONE CONSIP " TM6" PER I SERVIZI DI TELEFONIA MOBILI PER DIPENDENTI E PERSONALE AUTORIZZATO PERIODO: 02-31 DICEMBRE 2017</t>
  </si>
  <si>
    <t>ECONOMIA DICHIARATA CON NOTA LIQUIDAZIONE N. 3205/2019</t>
  </si>
  <si>
    <t>ADESIONE ALLA PROROGA DELLA CONVENZIONE CONSIP "TM6" PER I SERVIZI DI TELEFONIA MOBILE RELATIVI ALLE SIM CARD, TRAFFICO DATI - PERIODO: 02 - 31 DICEMBRE 2017.</t>
  </si>
  <si>
    <t>Finanziamento del rimborso compenso alla Regione Toscana Giunta regionale per lavoro straordinario del personale giornalistico del Consiglio regionale per il periodo 01.01.2018 - 31.10.2018</t>
  </si>
  <si>
    <t>riduzione impegno di  spesa personale giornalistico anno 2018 economia decreto 589 del 2019</t>
  </si>
  <si>
    <t>Finanziamento del rimborso compenso alla Regione Toscana Giunta regionale per lavoro straordinario del personale a tempo indeterminato del Consiglio regionale per il periodo 01.01.2018 - 31.10.2018</t>
  </si>
  <si>
    <t xml:space="preserve"> riduzione impegno di  spesa personale anno 2018 economia decreto 589 del 2019</t>
  </si>
  <si>
    <t>SERVIZIO A CARATTERE ORDINARIO DI MANUTENZIONE DEGLI IMPIANTI ELETTRICI, IDRICO SANITARI, DI RISCALDAMENTO E DI RAFFRESCAMENTO ANNUALITA' 2018</t>
  </si>
  <si>
    <t>ECONOMIA PER MINORE SPESA con NL 3513/2019</t>
  </si>
  <si>
    <t>SERVIZIO A CARATTERE ORDINARIO DI MANUTENZIONE DEGLI IMPIANTI ANTINCENDIO ANNUALITA' 2018</t>
  </si>
  <si>
    <t>ECONOMIA PER MINOR SPESA con NL 3513/2019</t>
  </si>
  <si>
    <t>FORNITURA DI ABBONAMENTO A PERIODICI EDITI DA CASE EDITRICI ITALIANE E STRANIERE SU SUPPORTO CARTACEO  E SERVIZI ACCESSORI PER L'ANNO 2018 CIG 6917015559</t>
  </si>
  <si>
    <t>ECONOMIA DICHIARATA CON NOTA LIQUIDAZIONE N.3116/2019</t>
  </si>
  <si>
    <t>FORNITURA DI ABBONAMENTO A PERIODICI EDITI DA CASE EDITRICI ITALIANE E STRANIERE SU SUPPORTO  ON LINE E SERVIZI ACCESSORI PER L'ANNO 2018</t>
  </si>
  <si>
    <t>IMPEGNO N. 1652 DEL 20174- REIMPUTATO RIACCERTAMENTO APRILE 2018-LR 46/2013 FINANZIAMENTO DEL PROGETTO 2 E 3 TRANCHE "LA VITA è MERAVIGLIOSA" - COMUNE DI GREVE IN CHIANTI</t>
  </si>
  <si>
    <t>dichiarazione economia impegno assunto per il Comune di Greve in Chianti con decreto 614 del 26/7/2019</t>
  </si>
  <si>
    <t>IMPEGNO NUMERO 1659 DEL 2017- REIMPUTATO RIACCERTAMENTO APRILE 2018-LR 46/2013 FINANZIAMENTO DEL PROGETTO 2 E 3 TRANCHE "COMUNI INSIEME. BARBERINO E TAVARNELLE" - COMUNE DI TAVARNELLE VAL DI PESA</t>
  </si>
  <si>
    <t>per decurtazione su saldo al Comune di tavarnelle Val di Pesa con decreto 05/08/2019</t>
  </si>
  <si>
    <t>EX IMPEGNO 113/2016 REIMPUTATO N.1832 DEL 2017- REIMPUTATO RIACCERTAMENTO APRILE 2018--L.R. 46/2013 - PROGETTO "PICCOLI CONTRIBUTI PER UN COMUNE PIU' BELLO 2^ E 3^ TRANCHE - REVOCATO DECRETO GIUGNO 2019</t>
  </si>
  <si>
    <t>Revoca 2^ e 3^ tranche contributo al Comune di Buti come decisione APP – decreto 484 del 219</t>
  </si>
  <si>
    <t>IMPEGNO N 402 DEL 2017- REIMPUTATO RIACCERTAMENTO APRILE 2018-ADESIONE CONVENZIONE CONSIP SERVIZI DI GESTIONE E MANUTENZIONE DI SISTEMI IP E POSTAZIONI DI LAVORO-LOTTO 4-CIG 65297529CE-GESTIONE E MANUTENZIONE RETI LOCALI E INTERVENTI SUL CABLAGGIO - CIG derivato 7055937768</t>
  </si>
  <si>
    <t>ECONOMIA DICHIARATA DAL DIRIGENTE NL 3206 del 2019</t>
  </si>
  <si>
    <t>ECONOMIA DICHIARATA CON NOTA LIQUIDAZIONE N.2873/2019</t>
  </si>
  <si>
    <t>SERVIZIO VUOTATURA FOSSE BIOLOGICHE  E AUTOSPURGO DA ESEGURSI PRESSO GLI IMMOBILI SEDI DEL CONSIGLIO REGIONALE DELLA TOSCANA</t>
  </si>
  <si>
    <t>ECONOMIA DICHIARATA DAL DIRIGENTE NL 3186 del 2019</t>
  </si>
  <si>
    <t>FORNITURA DEL SERVIZIO DI AGENZIA DI STAMPA NAZIONALE, REGIONALE, GENERALE E PER GLI ARGOMENTI SELEZIONATI CIG: 7364097516 PROROGA SERVIZIO FINO A 31 DICEMBRE 2018</t>
  </si>
  <si>
    <t>economia per minor spesa NL 2841del 2019</t>
  </si>
  <si>
    <t>AUTORITA' PER LA PARTECIPAZIONE- L.R. 46/2013- ASSEGNAZIONE SOSTEGNO AO PROGETTI PRESENTATI ALLA SCADENZA DEL 31 MAGGIO 2017- 2^ TRANCHE</t>
  </si>
  <si>
    <t>economia su liquidazione al Comune di Campi Bisenzio con decreto 614 del 2019</t>
  </si>
  <si>
    <t>ADESIONE ALLA PROROGA DELLA CONVENZIONE CONSIP " TM6" PER I SERVIZI DI TELEFONIA MOBILI PER I CONSIGLIERI  PERIODO : 01 GENNAIO - 01 APRILE 2018- ULTERIORE PROROGA AL 31 DICEMBRE 2018.</t>
  </si>
  <si>
    <t>economia per minor spesa NL 3253 del 2019</t>
  </si>
  <si>
    <t>ADESIONE ALLA PROROGA DELLA CONVENZIONE CONSIP " TM6" PER I SERVIZI DI TELEFONIA MOBILI PER DIPENDENTI E PERSONALE AUTORIZZATO PERIODO: 01 GENNAIO -01 APRILE 2018- ULTERIORE PROROGA AL 31 DICEMBRE 2018.</t>
  </si>
  <si>
    <t>economia per minor spesa NL 3248 del 2019</t>
  </si>
  <si>
    <t>ADESIONE ALLA PROROGA DELLA CONVENZIONE CONSIP "TM6" PER I SERVIZI DI TELEFONIA MOBILE RELATIVI ALLE SIM CARD, TRAFFICO DATI - PERIODO: 01 GENNAIO - 01 APRILE 2018.- ULTERIORE PROROGA AL 31 DICEMBRE 2018.</t>
  </si>
  <si>
    <t>economia per minor spesa NL 3249 del 2019</t>
  </si>
  <si>
    <t>ADESIONE ALLA PROROGA DELLA CONVENZIONE CONSIP "TM6" PER I SERVIZI DI TELEFONIA MOBILE - QUOTA A CARICO DEI CONSIGLIERI. PERIODO: 01 GENNAIO - 01 APRILE 2018. COLLEGATO ALL'ACC. 211/2018.- ULTERIORE PROROGA AL 31 DICEMBRE 2018.</t>
  </si>
  <si>
    <t>SERVIZIO A CARATTERE STRAORDINARIO DI MANUTENZIONE IMPIANTI ELETTRICI, IDRICO-SANITARI,  DI RISCALDAMENTO E DI RAFFRESCAMENTO ANNO 2018</t>
  </si>
  <si>
    <t>ECONOMIA DICHIARATA CON NOTA LIQUIDAZIONE N.3308/2019</t>
  </si>
  <si>
    <t>COPERTURA FINANZIARIA DELLA SPESA PER IL PAGAMENTO DELL'IVA PRESUNTA RELATIVA AI CONSUMI PER IL SERVIZIO DI SPEDIZIONE DELLA POSTA LIGHT ANNO 2018</t>
  </si>
  <si>
    <t>ECONOMIA PER MINORE SPESA con decreto 366 del 2019</t>
  </si>
  <si>
    <t>AFFIDAMENTO ALLA GEDI DIGITAL SRL FORNITURA ABBONAMENTI A QUOTIDIANI E RIVISTE SETTIMANALI ON LINE  PER LA BIBLIOTECA PER L'ANNO 2018 - CIG: ZAA254CD48</t>
  </si>
  <si>
    <t>ECONOMIA DICHIARATA DAL DIRIGENTE NL 3193 del 2019</t>
  </si>
  <si>
    <t>MANUTENZIONE DEL SOFTWARE DEL PROTOCOLLO E PER LO SVOLGIMENTO DELLE 4 GIORNATE DI ASSISTENZA SISTEMISTICA - AFFIDAMNETO  ALLA GPI SPA  DI TRENTO CIG: Z432444254</t>
  </si>
  <si>
    <t>ECONOMIA DICHIARATA DAL DIRIGENTE NL 2931 del 2019</t>
  </si>
  <si>
    <t>ACQUISTO DI TONER PER IL PLOTTER E PER LE STAMPANTI IN USO AGLI UFFICI CONSILIARI. CIG:ZAD265B4E6</t>
  </si>
  <si>
    <t xml:space="preserve">Economia dichiarata Naldini con decreto post riaccertamento n. 293 del 2019  </t>
  </si>
  <si>
    <t>FINANZIAMENTO SERVIZIO A CANONE DI MANUTENZIONE IMPIANTI ELETTRICI(COMPRENSIVO DI PRESIDIO E REPERIBILITA') IDRICO-SANITARIO E DI RISCALDAMENTO CLIMATIZZAZIONE PER GARANTIRE COPERTURA ANNO 2018 46035888FD</t>
  </si>
  <si>
    <t>ECONOMIA DICHIARATA CON NOTA LIQUIDAZIONE N. 3610/2019</t>
  </si>
  <si>
    <t>FINANZIAMENTO SEERVIZIO A CANONE MANUTENZIONE IMPIANTI AINTINCENDIO PER GARANTIRE COPERTURA CANONE ANNO 2018 46035888FD</t>
  </si>
  <si>
    <t>MIA DICHIARATA CON NOTA LIQUIDAZIONE N. 3610/2019</t>
  </si>
  <si>
    <r>
      <t xml:space="preserve">Economie su </t>
    </r>
    <r>
      <rPr>
        <b/>
        <u/>
        <sz val="11"/>
        <color theme="1"/>
        <rFont val="Calibri"/>
        <family val="2"/>
        <scheme val="minor"/>
      </rPr>
      <t>residui attivi</t>
    </r>
    <r>
      <rPr>
        <b/>
        <sz val="11"/>
        <color theme="1"/>
        <rFont val="Calibri"/>
        <family val="2"/>
        <scheme val="minor"/>
      </rPr>
      <t xml:space="preserve"> provenienti dagli esercizi precedenti al 2019 e registrate nel corso della gestione 2019 (ante riaccertamento ordinario febbraio 2020)</t>
    </r>
  </si>
  <si>
    <t>Numero accertamento</t>
  </si>
  <si>
    <t>Importo insussistenza</t>
  </si>
  <si>
    <t>RECUPERO GRUPPI CONSILIARI SPESE TELEFONICHE  PER IL PERIODO 1 GENNAIO 2018- 30 APRILE 2018- COLLEGATO ALL'IMP.770/2018 - ULTERIORE AFFIDAMENTO FINO AL 31.10.2018 CON DECRETO 309/2018 (collegato imp. 770/2018)</t>
  </si>
  <si>
    <t>Economia per minore entrata  con Nota di liquidazione n. 3253 del 19.08.2019</t>
  </si>
  <si>
    <t>COLL. A IMP. 1844/18 - RECUPERO SPESE TELEFONICHE QUOTA A CARICO GRUPPI POLITICI - PERIODO : NOVEMBRE - DICEMBRE 2018</t>
  </si>
  <si>
    <t>RECUPERO SPESA TELEFONICHE - QUOTA A CARICO DEI CONSIGLIERI. PERIODO: 01 GENNAIO - 01 APRILE 2018.COLLEGATO ALL'IMP. 1475/2018.- ULTERIORE PROROGA AL 31 DICEMBRE 2018.</t>
  </si>
  <si>
    <t>RECUPERO COSTO MENSA A CARICO DIPENDNETI - collegato ad impegno 1472/2018</t>
  </si>
  <si>
    <t>Minore trattenuta mensa dipendenti Consiglio rispetto ad importo accertato  - decreto 372 del 16.04.2019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</si>
</sst>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53" x14ac:knownFonts="1">
    <font>
      <sz val="11"/>
      <color theme="1"/>
      <name val="Calibri"/>
      <family val="2"/>
      <scheme val="minor"/>
    </font>
    <font>
      <sz val="11"/>
      <color theme="1"/>
      <name val="Calibri"/>
      <family val="2"/>
      <scheme val="minor"/>
    </font>
    <font>
      <b/>
      <sz val="16"/>
      <name val="Arial"/>
      <family val="2"/>
    </font>
    <font>
      <sz val="11"/>
      <color rgb="FF000000"/>
      <name val="Calibri"/>
      <family val="2"/>
      <scheme val="minor"/>
    </font>
    <font>
      <b/>
      <sz val="16"/>
      <name val="Tahoma"/>
      <family val="2"/>
    </font>
    <font>
      <sz val="16"/>
      <name val="Calibri"/>
      <family val="2"/>
      <scheme val="minor"/>
    </font>
    <font>
      <sz val="16"/>
      <name val="Tahoma"/>
      <family val="2"/>
    </font>
    <font>
      <b/>
      <sz val="16"/>
      <name val="Calibri"/>
      <family val="2"/>
      <scheme val="minor"/>
    </font>
    <font>
      <b/>
      <sz val="11"/>
      <color theme="1"/>
      <name val="Calibri"/>
      <family val="2"/>
      <scheme val="minor"/>
    </font>
    <font>
      <sz val="22"/>
      <color theme="1"/>
      <name val="Arial"/>
      <family val="2"/>
    </font>
    <font>
      <sz val="22"/>
      <color theme="1"/>
      <name val="Tahoma"/>
      <family val="2"/>
    </font>
    <font>
      <b/>
      <sz val="22"/>
      <color theme="1"/>
      <name val="Tahoma"/>
      <family val="2"/>
    </font>
    <font>
      <sz val="24"/>
      <name val="Calibri"/>
      <family val="2"/>
      <scheme val="minor"/>
    </font>
    <font>
      <sz val="28"/>
      <name val="Calibri"/>
      <family val="2"/>
      <scheme val="minor"/>
    </font>
    <font>
      <b/>
      <sz val="24"/>
      <name val="Arial"/>
      <family val="2"/>
    </font>
    <font>
      <b/>
      <sz val="18"/>
      <name val="Arial"/>
      <family val="2"/>
    </font>
    <font>
      <sz val="18"/>
      <name val="Calibri"/>
      <family val="2"/>
      <scheme val="minor"/>
    </font>
    <font>
      <b/>
      <sz val="18"/>
      <name val="Calibri"/>
      <family val="2"/>
      <scheme val="minor"/>
    </font>
    <font>
      <b/>
      <sz val="18"/>
      <name val="Tahoma"/>
      <family val="2"/>
    </font>
    <font>
      <sz val="18"/>
      <name val="Tahoma"/>
      <family val="2"/>
    </font>
    <font>
      <sz val="18"/>
      <name val="Arial"/>
      <family val="2"/>
    </font>
    <font>
      <b/>
      <sz val="12"/>
      <color theme="1"/>
      <name val="Calibri"/>
      <family val="2"/>
      <scheme val="minor"/>
    </font>
    <font>
      <sz val="12"/>
      <color theme="1"/>
      <name val="Calibri"/>
      <family val="2"/>
      <scheme val="minor"/>
    </font>
    <font>
      <i/>
      <sz val="12"/>
      <color theme="1"/>
      <name val="Calibri"/>
      <family val="2"/>
      <scheme val="minor"/>
    </font>
    <font>
      <b/>
      <i/>
      <sz val="8"/>
      <color theme="1"/>
      <name val="Calibri"/>
      <family val="2"/>
      <scheme val="minor"/>
    </font>
    <font>
      <sz val="8"/>
      <color theme="1"/>
      <name val="Calibri"/>
      <family val="2"/>
      <scheme val="minor"/>
    </font>
    <font>
      <sz val="8"/>
      <color rgb="FF000000"/>
      <name val="Calibri"/>
      <family val="2"/>
      <scheme val="minor"/>
    </font>
    <font>
      <b/>
      <sz val="22"/>
      <color theme="1"/>
      <name val="Calibri"/>
      <family val="2"/>
      <scheme val="minor"/>
    </font>
    <font>
      <b/>
      <sz val="20"/>
      <color theme="1"/>
      <name val="Calibri"/>
      <family val="2"/>
      <scheme val="minor"/>
    </font>
    <font>
      <sz val="18"/>
      <color theme="1"/>
      <name val="Calibri"/>
      <family val="2"/>
      <scheme val="minor"/>
    </font>
    <font>
      <b/>
      <sz val="18"/>
      <color theme="1"/>
      <name val="Calibri"/>
      <family val="2"/>
      <scheme val="minor"/>
    </font>
    <font>
      <b/>
      <i/>
      <sz val="18"/>
      <color theme="1"/>
      <name val="Calibri"/>
      <family val="2"/>
      <scheme val="minor"/>
    </font>
    <font>
      <i/>
      <sz val="18"/>
      <color theme="1"/>
      <name val="Calibri"/>
      <family val="2"/>
      <scheme val="minor"/>
    </font>
    <font>
      <i/>
      <sz val="16"/>
      <name val="Arial"/>
      <family val="2"/>
    </font>
    <font>
      <b/>
      <i/>
      <sz val="20"/>
      <color theme="1"/>
      <name val="Calibri"/>
      <family val="2"/>
      <scheme val="minor"/>
    </font>
    <font>
      <sz val="10"/>
      <name val="Arial"/>
      <family val="2"/>
    </font>
    <font>
      <sz val="16"/>
      <name val="Arial"/>
      <family val="2"/>
    </font>
    <font>
      <b/>
      <sz val="20"/>
      <name val="Arial"/>
      <family val="2"/>
    </font>
    <font>
      <b/>
      <sz val="16"/>
      <color indexed="8"/>
      <name val="Arial"/>
      <family val="2"/>
    </font>
    <font>
      <sz val="16"/>
      <color indexed="8"/>
      <name val="Arial"/>
      <family val="2"/>
    </font>
    <font>
      <sz val="14"/>
      <name val="Arial"/>
      <family val="2"/>
    </font>
    <font>
      <b/>
      <sz val="14"/>
      <name val="Arial"/>
      <family val="2"/>
    </font>
    <font>
      <sz val="11"/>
      <name val="Arial"/>
      <family val="2"/>
    </font>
    <font>
      <b/>
      <sz val="11"/>
      <name val="Arial"/>
      <family val="2"/>
    </font>
    <font>
      <b/>
      <i/>
      <sz val="16"/>
      <name val="Tahoma"/>
      <family val="2"/>
    </font>
    <font>
      <b/>
      <i/>
      <sz val="16"/>
      <name val="Arial"/>
      <family val="2"/>
    </font>
    <font>
      <b/>
      <u/>
      <sz val="11"/>
      <color theme="1"/>
      <name val="Calibri"/>
      <family val="2"/>
      <scheme val="minor"/>
    </font>
    <font>
      <b/>
      <sz val="9"/>
      <color rgb="FF000000"/>
      <name val="Arial"/>
      <family val="2"/>
    </font>
    <font>
      <b/>
      <sz val="8"/>
      <color rgb="FF000000"/>
      <name val="Arial"/>
      <family val="2"/>
    </font>
    <font>
      <sz val="9"/>
      <color rgb="FF000000"/>
      <name val="Arial"/>
      <family val="2"/>
    </font>
    <font>
      <sz val="8"/>
      <color rgb="FF000000"/>
      <name val="Arial"/>
      <family val="2"/>
    </font>
    <font>
      <b/>
      <sz val="9"/>
      <color theme="1"/>
      <name val="Arial"/>
      <family val="2"/>
    </font>
    <font>
      <sz val="9"/>
      <color theme="1"/>
      <name val="Arial"/>
      <family val="2"/>
    </font>
  </fonts>
  <fills count="15">
    <fill>
      <patternFill patternType="none"/>
    </fill>
    <fill>
      <patternFill patternType="gray125"/>
    </fill>
    <fill>
      <patternFill patternType="solid">
        <fgColor rgb="FFFFFFFF"/>
        <bgColor rgb="FF000000"/>
      </patternFill>
    </fill>
    <fill>
      <patternFill patternType="solid">
        <fgColor theme="0"/>
        <bgColor rgb="FF000000"/>
      </patternFill>
    </fill>
    <fill>
      <patternFill patternType="solid">
        <fgColor theme="0"/>
        <bgColor indexed="64"/>
      </patternFill>
    </fill>
    <fill>
      <patternFill patternType="solid">
        <fgColor rgb="FFFFFFFF"/>
        <bgColor indexed="64"/>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4" tint="0.59999389629810485"/>
        <bgColor rgb="FF000000"/>
      </patternFill>
    </fill>
    <fill>
      <patternFill patternType="solid">
        <fgColor rgb="FFFFFFFF"/>
        <bgColor rgb="FFFFFFFF"/>
      </patternFill>
    </fill>
    <fill>
      <patternFill patternType="solid">
        <fgColor indexed="9"/>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rgb="FFD9D9D9"/>
        <bgColor indexed="64"/>
      </patternFill>
    </fill>
    <fill>
      <patternFill patternType="solid">
        <fgColor rgb="FFF8FBFC"/>
        <bgColor indexed="64"/>
      </patternFill>
    </fill>
  </fills>
  <borders count="3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indexed="64"/>
      </left>
      <right style="thin">
        <color indexed="64"/>
      </right>
      <top style="thin">
        <color indexed="64"/>
      </top>
      <bottom/>
      <diagonal/>
    </border>
    <border>
      <left/>
      <right style="thin">
        <color rgb="FF000000"/>
      </right>
      <top/>
      <bottom/>
      <diagonal/>
    </border>
    <border>
      <left/>
      <right style="thin">
        <color rgb="FF000000"/>
      </right>
      <top style="thin">
        <color rgb="FF000000"/>
      </top>
      <bottom/>
      <diagonal/>
    </border>
    <border>
      <left/>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65"/>
      </top>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bottom style="medium">
        <color indexed="64"/>
      </bottom>
      <diagonal/>
    </border>
  </borders>
  <cellStyleXfs count="7">
    <xf numFmtId="0" fontId="0" fillId="0" borderId="0"/>
    <xf numFmtId="43" fontId="1" fillId="0" borderId="0" applyFont="0" applyFill="0" applyBorder="0" applyAlignment="0" applyProtection="0"/>
    <xf numFmtId="0" fontId="3" fillId="0" borderId="0"/>
    <xf numFmtId="0" fontId="3" fillId="0" borderId="0"/>
    <xf numFmtId="0" fontId="35" fillId="0" borderId="0"/>
    <xf numFmtId="164" fontId="35" fillId="0" borderId="0" applyFont="0" applyFill="0" applyBorder="0" applyAlignment="0" applyProtection="0"/>
    <xf numFmtId="0" fontId="3" fillId="0" borderId="0"/>
  </cellStyleXfs>
  <cellXfs count="250">
    <xf numFmtId="0" fontId="0" fillId="0" borderId="0" xfId="0"/>
    <xf numFmtId="0" fontId="2" fillId="5" borderId="6" xfId="0" applyFont="1" applyFill="1" applyBorder="1" applyAlignment="1">
      <alignment vertical="center"/>
    </xf>
    <xf numFmtId="0" fontId="4" fillId="6" borderId="1" xfId="0" applyFont="1" applyFill="1" applyBorder="1" applyAlignment="1">
      <alignment horizontal="center" vertical="center" wrapText="1"/>
    </xf>
    <xf numFmtId="0" fontId="4" fillId="6" borderId="2" xfId="0" applyFont="1" applyFill="1" applyBorder="1" applyAlignment="1">
      <alignment horizontal="center" vertical="center" wrapText="1"/>
    </xf>
    <xf numFmtId="43" fontId="4" fillId="6" borderId="2" xfId="1" applyFont="1" applyFill="1" applyBorder="1" applyAlignment="1">
      <alignment horizontal="center" vertical="center" wrapText="1"/>
    </xf>
    <xf numFmtId="0" fontId="5" fillId="0" borderId="0" xfId="0" applyFont="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43" fontId="6" fillId="3" borderId="4" xfId="1" applyFont="1" applyFill="1" applyBorder="1" applyAlignment="1">
      <alignment horizontal="center" vertical="center" wrapText="1"/>
    </xf>
    <xf numFmtId="0" fontId="4" fillId="6" borderId="4" xfId="0" applyFont="1" applyFill="1" applyBorder="1" applyAlignment="1">
      <alignment horizontal="center" vertical="center" wrapText="1"/>
    </xf>
    <xf numFmtId="43" fontId="4" fillId="6" borderId="4" xfId="1" applyFont="1" applyFill="1" applyBorder="1" applyAlignment="1">
      <alignment horizontal="center" vertical="center" wrapText="1"/>
    </xf>
    <xf numFmtId="43" fontId="5" fillId="4" borderId="0" xfId="1" applyFont="1" applyFill="1" applyAlignment="1">
      <alignment horizontal="center" vertical="center" wrapText="1"/>
    </xf>
    <xf numFmtId="0" fontId="4" fillId="3" borderId="4" xfId="0" applyFont="1" applyFill="1" applyBorder="1" applyAlignment="1">
      <alignment horizontal="center" vertical="center" wrapText="1"/>
    </xf>
    <xf numFmtId="43" fontId="4" fillId="3" borderId="4" xfId="1"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5" xfId="0" applyFont="1" applyFill="1" applyBorder="1" applyAlignment="1">
      <alignment horizontal="center" vertical="center" wrapText="1"/>
    </xf>
    <xf numFmtId="43" fontId="7" fillId="7" borderId="5" xfId="1" applyFont="1" applyFill="1" applyBorder="1" applyAlignment="1">
      <alignment horizontal="center" vertical="center" wrapText="1"/>
    </xf>
    <xf numFmtId="0" fontId="2" fillId="5" borderId="0" xfId="0" applyFont="1" applyFill="1" applyBorder="1" applyAlignment="1">
      <alignment vertical="center"/>
    </xf>
    <xf numFmtId="0" fontId="9" fillId="2" borderId="0" xfId="3" applyFont="1" applyFill="1" applyAlignment="1">
      <alignment horizontal="center" vertical="center" wrapText="1"/>
    </xf>
    <xf numFmtId="43" fontId="9" fillId="2" borderId="0" xfId="1" applyFont="1" applyFill="1" applyBorder="1" applyAlignment="1">
      <alignment horizontal="center" vertical="center" wrapText="1"/>
    </xf>
    <xf numFmtId="0" fontId="9" fillId="3" borderId="0" xfId="3" applyFont="1" applyFill="1" applyAlignment="1">
      <alignment horizontal="center" vertical="center" wrapText="1"/>
    </xf>
    <xf numFmtId="43" fontId="9" fillId="3" borderId="0" xfId="1" applyFont="1" applyFill="1" applyBorder="1" applyAlignment="1">
      <alignment horizontal="center" vertical="center" wrapText="1"/>
    </xf>
    <xf numFmtId="43" fontId="10" fillId="3" borderId="0" xfId="1" applyFont="1" applyFill="1" applyBorder="1" applyAlignment="1">
      <alignment horizontal="center" vertical="center" wrapText="1"/>
    </xf>
    <xf numFmtId="0" fontId="10" fillId="3" borderId="0" xfId="3" applyFont="1" applyFill="1" applyAlignment="1">
      <alignment horizontal="center" vertical="center" wrapText="1"/>
    </xf>
    <xf numFmtId="43" fontId="11" fillId="6" borderId="5" xfId="3" applyNumberFormat="1" applyFont="1" applyFill="1" applyBorder="1" applyAlignment="1">
      <alignment horizontal="center" vertical="center" wrapText="1"/>
    </xf>
    <xf numFmtId="0" fontId="11" fillId="6" borderId="5" xfId="3" applyFont="1" applyFill="1" applyBorder="1" applyAlignment="1">
      <alignment horizontal="center" vertical="center" wrapText="1"/>
    </xf>
    <xf numFmtId="0" fontId="10" fillId="3" borderId="5" xfId="3" applyFont="1" applyFill="1" applyBorder="1" applyAlignment="1">
      <alignment horizontal="center" vertical="center" wrapText="1"/>
    </xf>
    <xf numFmtId="43" fontId="10" fillId="3" borderId="5" xfId="1" applyFont="1" applyFill="1" applyBorder="1" applyAlignment="1">
      <alignment horizontal="center" vertical="center" wrapText="1"/>
    </xf>
    <xf numFmtId="43" fontId="11" fillId="8" borderId="5" xfId="1" applyFont="1" applyFill="1" applyBorder="1" applyAlignment="1">
      <alignment horizontal="center" vertical="center" wrapText="1"/>
    </xf>
    <xf numFmtId="0" fontId="12" fillId="0" borderId="0" xfId="2" applyFont="1" applyAlignment="1">
      <alignment vertical="center" wrapText="1"/>
    </xf>
    <xf numFmtId="0" fontId="13" fillId="0" borderId="0" xfId="2" applyFont="1" applyAlignment="1">
      <alignment vertical="center" wrapText="1"/>
    </xf>
    <xf numFmtId="0" fontId="15" fillId="5" borderId="0" xfId="0" applyFont="1" applyFill="1" applyAlignment="1">
      <alignment vertical="center"/>
    </xf>
    <xf numFmtId="0" fontId="16" fillId="0" borderId="0" xfId="0" applyFont="1" applyAlignment="1">
      <alignment horizontal="center" vertical="center" wrapText="1"/>
    </xf>
    <xf numFmtId="43" fontId="16" fillId="4" borderId="0" xfId="1" applyFont="1" applyFill="1" applyAlignment="1">
      <alignment horizontal="center" vertical="center" wrapText="1"/>
    </xf>
    <xf numFmtId="43" fontId="17" fillId="4" borderId="0" xfId="1" applyFont="1" applyFill="1" applyAlignment="1">
      <alignment horizontal="center" vertical="center" wrapText="1"/>
    </xf>
    <xf numFmtId="0" fontId="15" fillId="5" borderId="6" xfId="0" applyFont="1" applyFill="1" applyBorder="1" applyAlignment="1">
      <alignment vertical="center"/>
    </xf>
    <xf numFmtId="0" fontId="18" fillId="6" borderId="1" xfId="0" applyFont="1" applyFill="1" applyBorder="1" applyAlignment="1">
      <alignment horizontal="center" vertical="center" wrapText="1"/>
    </xf>
    <xf numFmtId="0" fontId="18" fillId="6" borderId="2" xfId="0" applyFont="1" applyFill="1" applyBorder="1" applyAlignment="1">
      <alignment horizontal="center" vertical="center" wrapText="1"/>
    </xf>
    <xf numFmtId="43" fontId="18" fillId="6" borderId="2" xfId="1"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43" fontId="19" fillId="3" borderId="4" xfId="1" applyFont="1" applyFill="1" applyBorder="1" applyAlignment="1">
      <alignment horizontal="center" vertical="center" wrapText="1"/>
    </xf>
    <xf numFmtId="0" fontId="18" fillId="6" borderId="4" xfId="0" applyFont="1" applyFill="1" applyBorder="1" applyAlignment="1">
      <alignment horizontal="center" vertical="center" wrapText="1"/>
    </xf>
    <xf numFmtId="43" fontId="18" fillId="6" borderId="4" xfId="1" applyFont="1" applyFill="1" applyBorder="1" applyAlignment="1">
      <alignment horizontal="center" vertical="center" wrapText="1"/>
    </xf>
    <xf numFmtId="49" fontId="15" fillId="9" borderId="0" xfId="2" applyNumberFormat="1" applyFont="1" applyFill="1" applyAlignment="1">
      <alignment vertical="center"/>
    </xf>
    <xf numFmtId="0" fontId="20" fillId="3" borderId="0" xfId="2" applyFont="1" applyFill="1" applyAlignment="1">
      <alignment horizontal="center" vertical="center" wrapText="1"/>
    </xf>
    <xf numFmtId="43" fontId="20" fillId="3" borderId="0" xfId="1" applyFont="1" applyFill="1" applyAlignment="1">
      <alignment horizontal="center" vertical="center" wrapText="1"/>
    </xf>
    <xf numFmtId="0" fontId="15" fillId="3" borderId="0" xfId="2" applyFont="1" applyFill="1" applyAlignment="1">
      <alignment horizontal="center" vertical="center" wrapText="1"/>
    </xf>
    <xf numFmtId="0" fontId="15" fillId="6" borderId="5" xfId="2" applyFont="1" applyFill="1" applyBorder="1" applyAlignment="1">
      <alignment horizontal="center" vertical="center" wrapText="1"/>
    </xf>
    <xf numFmtId="0" fontId="15" fillId="6" borderId="2" xfId="2" applyFont="1" applyFill="1" applyBorder="1" applyAlignment="1">
      <alignment horizontal="center" vertical="center" wrapText="1"/>
    </xf>
    <xf numFmtId="43" fontId="15" fillId="6" borderId="2" xfId="1" applyFont="1" applyFill="1" applyBorder="1" applyAlignment="1">
      <alignment horizontal="center" vertical="center" wrapText="1"/>
    </xf>
    <xf numFmtId="0" fontId="20" fillId="3" borderId="5" xfId="2" applyFont="1" applyFill="1" applyBorder="1" applyAlignment="1">
      <alignment horizontal="center" vertical="center" wrapText="1"/>
    </xf>
    <xf numFmtId="0" fontId="20" fillId="3" borderId="4" xfId="2" applyFont="1" applyFill="1" applyBorder="1" applyAlignment="1">
      <alignment horizontal="center" vertical="center" wrapText="1"/>
    </xf>
    <xf numFmtId="43" fontId="20" fillId="3" borderId="4" xfId="1" applyFont="1" applyFill="1" applyBorder="1" applyAlignment="1">
      <alignment horizontal="center" vertical="center" wrapText="1"/>
    </xf>
    <xf numFmtId="14" fontId="20" fillId="3" borderId="4" xfId="2" applyNumberFormat="1" applyFont="1" applyFill="1" applyBorder="1" applyAlignment="1">
      <alignment horizontal="center" vertical="center" wrapText="1"/>
    </xf>
    <xf numFmtId="0" fontId="15" fillId="6" borderId="4" xfId="2" applyFont="1" applyFill="1" applyBorder="1" applyAlignment="1">
      <alignment horizontal="center" vertical="center" wrapText="1"/>
    </xf>
    <xf numFmtId="43" fontId="15" fillId="6" borderId="4" xfId="1" applyFont="1" applyFill="1" applyBorder="1" applyAlignment="1">
      <alignment horizontal="center" vertical="center" wrapText="1"/>
    </xf>
    <xf numFmtId="0" fontId="20" fillId="3" borderId="7" xfId="2" applyFont="1" applyFill="1" applyBorder="1" applyAlignment="1">
      <alignment horizontal="center" vertical="center" wrapText="1"/>
    </xf>
    <xf numFmtId="0" fontId="15" fillId="6" borderId="8" xfId="2" applyFont="1" applyFill="1" applyBorder="1" applyAlignment="1">
      <alignment horizontal="center" vertical="center" wrapText="1"/>
    </xf>
    <xf numFmtId="0" fontId="20" fillId="3" borderId="8" xfId="2" applyFont="1" applyFill="1" applyBorder="1" applyAlignment="1">
      <alignment horizontal="center" vertical="center" wrapText="1"/>
    </xf>
    <xf numFmtId="14" fontId="20" fillId="3" borderId="8" xfId="2" applyNumberFormat="1" applyFont="1" applyFill="1" applyBorder="1" applyAlignment="1">
      <alignment horizontal="center" vertical="center" wrapText="1"/>
    </xf>
    <xf numFmtId="43" fontId="20" fillId="3" borderId="6" xfId="1" applyFont="1" applyFill="1" applyBorder="1" applyAlignment="1">
      <alignment horizontal="center" vertical="center" wrapText="1"/>
    </xf>
    <xf numFmtId="43" fontId="15" fillId="6" borderId="6" xfId="1" applyFont="1" applyFill="1" applyBorder="1" applyAlignment="1">
      <alignment horizontal="center" vertical="center" wrapText="1"/>
    </xf>
    <xf numFmtId="0" fontId="15" fillId="3" borderId="4" xfId="2" applyFont="1" applyFill="1" applyBorder="1" applyAlignment="1">
      <alignment horizontal="center" vertical="center" wrapText="1"/>
    </xf>
    <xf numFmtId="43" fontId="15" fillId="3" borderId="4" xfId="1" applyFont="1" applyFill="1" applyBorder="1" applyAlignment="1">
      <alignment horizontal="center" vertical="center" wrapText="1"/>
    </xf>
    <xf numFmtId="43" fontId="20" fillId="3" borderId="0" xfId="1" applyFont="1" applyFill="1" applyBorder="1" applyAlignment="1">
      <alignment horizontal="center" vertical="center" wrapText="1"/>
    </xf>
    <xf numFmtId="14" fontId="20" fillId="3" borderId="0" xfId="2" applyNumberFormat="1" applyFont="1" applyFill="1" applyAlignment="1">
      <alignment horizontal="center" vertical="center" wrapText="1"/>
    </xf>
    <xf numFmtId="43" fontId="15" fillId="6" borderId="9" xfId="1" applyFont="1" applyFill="1" applyBorder="1" applyAlignment="1">
      <alignment horizontal="center" vertical="center" wrapText="1"/>
    </xf>
    <xf numFmtId="0" fontId="20" fillId="3" borderId="6" xfId="2" applyFont="1" applyFill="1" applyBorder="1" applyAlignment="1">
      <alignment horizontal="center" vertical="center" wrapText="1"/>
    </xf>
    <xf numFmtId="43" fontId="20" fillId="3" borderId="5" xfId="1" applyFont="1" applyFill="1" applyBorder="1" applyAlignment="1">
      <alignment horizontal="center" vertical="center" wrapText="1"/>
    </xf>
    <xf numFmtId="43" fontId="15" fillId="6" borderId="5" xfId="1" applyFont="1" applyFill="1" applyBorder="1" applyAlignment="1">
      <alignment horizontal="center" vertical="center" wrapText="1"/>
    </xf>
    <xf numFmtId="0" fontId="15" fillId="3" borderId="6" xfId="2" applyFont="1" applyFill="1" applyBorder="1" applyAlignment="1">
      <alignment horizontal="center" vertical="center" wrapText="1"/>
    </xf>
    <xf numFmtId="43" fontId="15" fillId="3" borderId="5" xfId="1" applyFont="1" applyFill="1" applyBorder="1" applyAlignment="1">
      <alignment horizontal="center" vertical="center" wrapText="1"/>
    </xf>
    <xf numFmtId="0" fontId="22" fillId="0" borderId="0" xfId="0" applyFont="1" applyAlignment="1">
      <alignment horizontal="justify" vertical="center"/>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0" fillId="0" borderId="14" xfId="0" applyBorder="1" applyAlignment="1">
      <alignment vertical="center" wrapText="1"/>
    </xf>
    <xf numFmtId="14" fontId="25" fillId="0" borderId="14" xfId="0" applyNumberFormat="1" applyFont="1" applyBorder="1" applyAlignment="1">
      <alignment horizontal="center" vertical="center" wrapText="1"/>
    </xf>
    <xf numFmtId="0" fontId="26" fillId="5" borderId="13" xfId="0" applyFont="1" applyFill="1" applyBorder="1" applyAlignment="1">
      <alignment horizontal="center" vertical="center" wrapText="1"/>
    </xf>
    <xf numFmtId="0" fontId="26" fillId="5" borderId="14" xfId="0" applyFont="1" applyFill="1" applyBorder="1" applyAlignment="1">
      <alignment horizontal="center" vertical="center" wrapText="1"/>
    </xf>
    <xf numFmtId="0" fontId="0" fillId="5" borderId="14" xfId="0" applyFill="1" applyBorder="1" applyAlignment="1">
      <alignment vertical="center" wrapText="1"/>
    </xf>
    <xf numFmtId="14" fontId="26" fillId="5" borderId="14" xfId="0" applyNumberFormat="1" applyFont="1" applyFill="1" applyBorder="1" applyAlignment="1">
      <alignment horizontal="center" vertical="center" wrapText="1"/>
    </xf>
    <xf numFmtId="0" fontId="0" fillId="5" borderId="0" xfId="0" applyFill="1" applyAlignment="1">
      <alignment vertical="center" wrapText="1"/>
    </xf>
    <xf numFmtId="0" fontId="25" fillId="5" borderId="0" xfId="0" applyFont="1" applyFill="1" applyAlignment="1">
      <alignment horizontal="center" vertical="center" wrapText="1"/>
    </xf>
    <xf numFmtId="4" fontId="26" fillId="5" borderId="14" xfId="0" applyNumberFormat="1" applyFont="1" applyFill="1" applyBorder="1" applyAlignment="1">
      <alignment horizontal="center" vertical="center" wrapText="1"/>
    </xf>
    <xf numFmtId="43" fontId="28" fillId="4" borderId="0" xfId="1" applyFont="1" applyFill="1" applyAlignment="1">
      <alignment horizontal="center" vertical="center" wrapText="1"/>
    </xf>
    <xf numFmtId="0" fontId="29" fillId="4" borderId="0" xfId="0" applyFont="1" applyFill="1" applyAlignment="1">
      <alignment horizontal="center" vertical="center" wrapText="1"/>
    </xf>
    <xf numFmtId="43" fontId="29" fillId="4" borderId="0" xfId="1" applyFont="1" applyFill="1" applyAlignment="1">
      <alignment horizontal="center" vertical="center" wrapText="1"/>
    </xf>
    <xf numFmtId="0" fontId="30" fillId="4" borderId="5" xfId="0" applyFont="1" applyFill="1" applyBorder="1" applyAlignment="1">
      <alignment horizontal="center" vertical="center" wrapText="1"/>
    </xf>
    <xf numFmtId="0" fontId="30" fillId="4" borderId="16" xfId="0" applyFont="1" applyFill="1" applyBorder="1" applyAlignment="1">
      <alignment horizontal="center" vertical="center" wrapText="1"/>
    </xf>
    <xf numFmtId="4" fontId="31" fillId="4" borderId="16" xfId="0" applyNumberFormat="1" applyFont="1" applyFill="1" applyBorder="1" applyAlignment="1">
      <alignment horizontal="center" vertical="center" wrapText="1"/>
    </xf>
    <xf numFmtId="4" fontId="30" fillId="4" borderId="16" xfId="0" applyNumberFormat="1" applyFont="1" applyFill="1" applyBorder="1" applyAlignment="1">
      <alignment horizontal="center" vertical="center" wrapText="1"/>
    </xf>
    <xf numFmtId="0" fontId="30" fillId="4" borderId="0" xfId="0" applyFont="1" applyFill="1" applyAlignment="1">
      <alignment horizontal="center" vertical="center" wrapText="1"/>
    </xf>
    <xf numFmtId="0" fontId="29" fillId="4" borderId="5" xfId="0" applyFont="1" applyFill="1" applyBorder="1" applyAlignment="1">
      <alignment horizontal="center" vertical="center" wrapText="1"/>
    </xf>
    <xf numFmtId="43" fontId="29" fillId="4" borderId="5" xfId="1" applyFont="1" applyFill="1" applyBorder="1" applyAlignment="1">
      <alignment horizontal="center" vertical="center" wrapText="1"/>
    </xf>
    <xf numFmtId="0" fontId="28" fillId="4" borderId="5" xfId="0" applyFont="1" applyFill="1" applyBorder="1" applyAlignment="1">
      <alignment horizontal="center" vertical="center" wrapText="1"/>
    </xf>
    <xf numFmtId="0" fontId="28" fillId="4" borderId="0" xfId="0" applyFont="1" applyFill="1" applyAlignment="1">
      <alignment horizontal="center" vertical="center" wrapText="1"/>
    </xf>
    <xf numFmtId="4" fontId="28" fillId="4" borderId="0" xfId="0" applyNumberFormat="1" applyFont="1" applyFill="1" applyAlignment="1">
      <alignment horizontal="center" vertical="center" wrapText="1"/>
    </xf>
    <xf numFmtId="43" fontId="32" fillId="4" borderId="5" xfId="1" applyFont="1" applyFill="1" applyBorder="1" applyAlignment="1">
      <alignment horizontal="center" vertical="center" wrapText="1"/>
    </xf>
    <xf numFmtId="164" fontId="33" fillId="0" borderId="5" xfId="0" applyNumberFormat="1" applyFont="1" applyBorder="1" applyAlignment="1">
      <alignment horizontal="center" vertical="center" wrapText="1"/>
    </xf>
    <xf numFmtId="43" fontId="28" fillId="4" borderId="5" xfId="0" applyNumberFormat="1" applyFont="1" applyFill="1" applyBorder="1" applyAlignment="1">
      <alignment horizontal="center" vertical="center" wrapText="1"/>
    </xf>
    <xf numFmtId="43" fontId="34" fillId="4" borderId="5" xfId="0" applyNumberFormat="1" applyFont="1" applyFill="1" applyBorder="1" applyAlignment="1">
      <alignment horizontal="center" vertical="center" wrapText="1"/>
    </xf>
    <xf numFmtId="4" fontId="29" fillId="4" borderId="0" xfId="0" applyNumberFormat="1" applyFont="1" applyFill="1" applyAlignment="1">
      <alignment horizontal="center" vertical="center" wrapText="1"/>
    </xf>
    <xf numFmtId="0" fontId="36" fillId="0" borderId="0" xfId="4" applyFont="1" applyAlignment="1">
      <alignment horizontal="center" vertical="center" wrapText="1"/>
    </xf>
    <xf numFmtId="0" fontId="37" fillId="0" borderId="0" xfId="4" applyFont="1" applyAlignment="1">
      <alignment horizontal="center" vertical="center" wrapText="1"/>
    </xf>
    <xf numFmtId="0" fontId="36" fillId="4" borderId="0" xfId="4" applyFont="1" applyFill="1" applyAlignment="1">
      <alignment horizontal="center" vertical="center" wrapText="1"/>
    </xf>
    <xf numFmtId="0" fontId="38" fillId="7" borderId="17" xfId="4" applyFont="1" applyFill="1" applyBorder="1" applyAlignment="1">
      <alignment horizontal="center" vertical="center" wrapText="1"/>
    </xf>
    <xf numFmtId="0" fontId="39" fillId="4" borderId="17" xfId="4" applyFont="1" applyFill="1" applyBorder="1" applyAlignment="1">
      <alignment horizontal="center" vertical="center" wrapText="1"/>
    </xf>
    <xf numFmtId="0" fontId="39" fillId="10" borderId="17" xfId="4" applyFont="1" applyFill="1" applyBorder="1" applyAlignment="1">
      <alignment horizontal="center" vertical="center" wrapText="1"/>
    </xf>
    <xf numFmtId="164" fontId="39" fillId="10" borderId="17" xfId="5" applyFont="1" applyFill="1" applyBorder="1" applyAlignment="1">
      <alignment horizontal="center" vertical="center" wrapText="1"/>
    </xf>
    <xf numFmtId="164" fontId="39" fillId="10" borderId="18" xfId="5" applyFont="1" applyFill="1" applyBorder="1" applyAlignment="1">
      <alignment horizontal="center" vertical="center" wrapText="1"/>
    </xf>
    <xf numFmtId="0" fontId="2" fillId="0" borderId="19" xfId="4" applyFont="1" applyBorder="1" applyAlignment="1">
      <alignment horizontal="center" vertical="center" wrapText="1"/>
    </xf>
    <xf numFmtId="164" fontId="2" fillId="0" borderId="5" xfId="4" applyNumberFormat="1" applyFont="1" applyBorder="1" applyAlignment="1">
      <alignment horizontal="center" vertical="center" wrapText="1"/>
    </xf>
    <xf numFmtId="164" fontId="2" fillId="0" borderId="0" xfId="4" applyNumberFormat="1" applyFont="1" applyAlignment="1">
      <alignment horizontal="center" vertical="center" wrapText="1"/>
    </xf>
    <xf numFmtId="0" fontId="2" fillId="0" borderId="0" xfId="4" applyFont="1" applyAlignment="1">
      <alignment horizontal="center" vertical="center" wrapText="1"/>
    </xf>
    <xf numFmtId="0" fontId="2" fillId="7" borderId="5" xfId="4" applyFont="1" applyFill="1" applyBorder="1" applyAlignment="1">
      <alignment horizontal="center" vertical="center" wrapText="1"/>
    </xf>
    <xf numFmtId="43" fontId="2" fillId="7" borderId="5" xfId="4" applyNumberFormat="1" applyFont="1" applyFill="1" applyBorder="1" applyAlignment="1">
      <alignment horizontal="center" vertical="center" wrapText="1"/>
    </xf>
    <xf numFmtId="43" fontId="2" fillId="4" borderId="5" xfId="4" applyNumberFormat="1" applyFont="1" applyFill="1" applyBorder="1" applyAlignment="1">
      <alignment horizontal="center" vertical="center" wrapText="1"/>
    </xf>
    <xf numFmtId="0" fontId="36" fillId="0" borderId="0" xfId="4" applyFont="1" applyAlignment="1">
      <alignment vertical="center" wrapText="1"/>
    </xf>
    <xf numFmtId="0" fontId="36" fillId="0" borderId="5" xfId="4" applyFont="1" applyBorder="1" applyAlignment="1">
      <alignment horizontal="center" vertical="center" wrapText="1"/>
    </xf>
    <xf numFmtId="164" fontId="36" fillId="0" borderId="5" xfId="4" applyNumberFormat="1" applyFont="1" applyBorder="1" applyAlignment="1">
      <alignment horizontal="center" vertical="center" wrapText="1"/>
    </xf>
    <xf numFmtId="0" fontId="40" fillId="0" borderId="0" xfId="4" applyFont="1" applyAlignment="1">
      <alignment horizontal="center" vertical="center" wrapText="1"/>
    </xf>
    <xf numFmtId="0" fontId="40" fillId="0" borderId="20" xfId="4" applyFont="1" applyBorder="1" applyAlignment="1">
      <alignment horizontal="center" vertical="center" wrapText="1"/>
    </xf>
    <xf numFmtId="0" fontId="40" fillId="0" borderId="21" xfId="4" applyFont="1" applyBorder="1" applyAlignment="1">
      <alignment horizontal="center" vertical="center" wrapText="1"/>
    </xf>
    <xf numFmtId="0" fontId="40" fillId="0" borderId="22" xfId="4" applyFont="1" applyBorder="1" applyAlignment="1">
      <alignment horizontal="center" vertical="center" wrapText="1"/>
    </xf>
    <xf numFmtId="0" fontId="41" fillId="11" borderId="20" xfId="4" applyFont="1" applyFill="1" applyBorder="1" applyAlignment="1">
      <alignment horizontal="center" vertical="center" wrapText="1"/>
    </xf>
    <xf numFmtId="0" fontId="41" fillId="11" borderId="23" xfId="4" applyFont="1" applyFill="1" applyBorder="1" applyAlignment="1">
      <alignment horizontal="center" vertical="center" wrapText="1"/>
    </xf>
    <xf numFmtId="0" fontId="41" fillId="11" borderId="24" xfId="4" applyFont="1" applyFill="1" applyBorder="1" applyAlignment="1">
      <alignment horizontal="center" vertical="center" wrapText="1"/>
    </xf>
    <xf numFmtId="0" fontId="41" fillId="0" borderId="0" xfId="4" applyFont="1" applyAlignment="1">
      <alignment horizontal="center" vertical="center" wrapText="1"/>
    </xf>
    <xf numFmtId="4" fontId="40" fillId="0" borderId="20" xfId="4" applyNumberFormat="1" applyFont="1" applyBorder="1" applyAlignment="1">
      <alignment horizontal="center" vertical="center" wrapText="1"/>
    </xf>
    <xf numFmtId="4" fontId="40" fillId="0" borderId="23" xfId="4" applyNumberFormat="1" applyFont="1" applyBorder="1" applyAlignment="1">
      <alignment horizontal="center" vertical="center" wrapText="1"/>
    </xf>
    <xf numFmtId="4" fontId="40" fillId="0" borderId="24" xfId="4" applyNumberFormat="1" applyFont="1" applyBorder="1" applyAlignment="1">
      <alignment horizontal="center" vertical="center" wrapText="1"/>
    </xf>
    <xf numFmtId="0" fontId="40" fillId="0" borderId="25" xfId="4" applyFont="1" applyBorder="1" applyAlignment="1">
      <alignment horizontal="center" vertical="center" wrapText="1"/>
    </xf>
    <xf numFmtId="0" fontId="41" fillId="11" borderId="21" xfId="4" applyFont="1" applyFill="1" applyBorder="1" applyAlignment="1">
      <alignment horizontal="center" vertical="center" wrapText="1"/>
    </xf>
    <xf numFmtId="4" fontId="41" fillId="11" borderId="20" xfId="4" applyNumberFormat="1" applyFont="1" applyFill="1" applyBorder="1" applyAlignment="1">
      <alignment horizontal="center" vertical="center" wrapText="1"/>
    </xf>
    <xf numFmtId="4" fontId="41" fillId="11" borderId="23" xfId="4" applyNumberFormat="1" applyFont="1" applyFill="1" applyBorder="1" applyAlignment="1">
      <alignment horizontal="center" vertical="center" wrapText="1"/>
    </xf>
    <xf numFmtId="4" fontId="41" fillId="11" borderId="24" xfId="4" applyNumberFormat="1" applyFont="1" applyFill="1" applyBorder="1" applyAlignment="1">
      <alignment horizontal="center" vertical="center" wrapText="1"/>
    </xf>
    <xf numFmtId="0" fontId="40" fillId="0" borderId="26" xfId="4" applyFont="1" applyBorder="1" applyAlignment="1">
      <alignment horizontal="center" vertical="center" wrapText="1"/>
    </xf>
    <xf numFmtId="4" fontId="40" fillId="0" borderId="26" xfId="4" applyNumberFormat="1" applyFont="1" applyBorder="1" applyAlignment="1">
      <alignment horizontal="center" vertical="center" wrapText="1"/>
    </xf>
    <xf numFmtId="4" fontId="40" fillId="0" borderId="0" xfId="4" applyNumberFormat="1" applyFont="1" applyAlignment="1">
      <alignment horizontal="center" vertical="center" wrapText="1"/>
    </xf>
    <xf numFmtId="4" fontId="40" fillId="0" borderId="27" xfId="4" applyNumberFormat="1" applyFont="1" applyBorder="1" applyAlignment="1">
      <alignment horizontal="center" vertical="center" wrapText="1"/>
    </xf>
    <xf numFmtId="0" fontId="41" fillId="0" borderId="28" xfId="4" applyFont="1" applyBorder="1" applyAlignment="1">
      <alignment horizontal="center" vertical="center" wrapText="1"/>
    </xf>
    <xf numFmtId="0" fontId="41" fillId="0" borderId="29" xfId="4" applyFont="1" applyBorder="1" applyAlignment="1">
      <alignment horizontal="center" vertical="center" wrapText="1"/>
    </xf>
    <xf numFmtId="4" fontId="41" fillId="0" borderId="28" xfId="4" applyNumberFormat="1" applyFont="1" applyBorder="1" applyAlignment="1">
      <alignment horizontal="center" vertical="center" wrapText="1"/>
    </xf>
    <xf numFmtId="4" fontId="41" fillId="0" borderId="30" xfId="4" applyNumberFormat="1" applyFont="1" applyBorder="1" applyAlignment="1">
      <alignment horizontal="center" vertical="center" wrapText="1"/>
    </xf>
    <xf numFmtId="4" fontId="41" fillId="0" borderId="31" xfId="4" applyNumberFormat="1" applyFont="1" applyBorder="1" applyAlignment="1">
      <alignment horizontal="center" vertical="center" wrapText="1"/>
    </xf>
    <xf numFmtId="0" fontId="36" fillId="3" borderId="0" xfId="6" applyFont="1" applyFill="1" applyAlignment="1">
      <alignment horizontal="center" vertical="center" wrapText="1"/>
    </xf>
    <xf numFmtId="4" fontId="36" fillId="3" borderId="0" xfId="5" applyNumberFormat="1" applyFont="1" applyFill="1" applyAlignment="1">
      <alignment horizontal="center" vertical="center" wrapText="1"/>
    </xf>
    <xf numFmtId="164" fontId="36" fillId="3" borderId="0" xfId="5" applyFont="1" applyFill="1" applyAlignment="1">
      <alignment horizontal="center" vertical="center" wrapText="1"/>
    </xf>
    <xf numFmtId="0" fontId="4" fillId="12" borderId="2" xfId="6" applyFont="1" applyFill="1" applyBorder="1" applyAlignment="1">
      <alignment horizontal="center" vertical="center" wrapText="1"/>
    </xf>
    <xf numFmtId="4" fontId="4" fillId="12" borderId="2" xfId="5" applyNumberFormat="1" applyFont="1" applyFill="1" applyBorder="1" applyAlignment="1">
      <alignment horizontal="center" vertical="center" wrapText="1"/>
    </xf>
    <xf numFmtId="164" fontId="4" fillId="12" borderId="2" xfId="5" applyFont="1" applyFill="1" applyBorder="1" applyAlignment="1">
      <alignment horizontal="center" vertical="center" wrapText="1"/>
    </xf>
    <xf numFmtId="0" fontId="6" fillId="3" borderId="4" xfId="6" applyFont="1" applyFill="1" applyBorder="1" applyAlignment="1">
      <alignment horizontal="center" vertical="center" wrapText="1"/>
    </xf>
    <xf numFmtId="0" fontId="6" fillId="3" borderId="4" xfId="6" quotePrefix="1" applyFont="1" applyFill="1" applyBorder="1" applyAlignment="1">
      <alignment horizontal="center" vertical="center" wrapText="1"/>
    </xf>
    <xf numFmtId="4" fontId="6" fillId="3" borderId="4" xfId="5" applyNumberFormat="1" applyFont="1" applyFill="1" applyBorder="1" applyAlignment="1">
      <alignment horizontal="center" vertical="center" wrapText="1"/>
    </xf>
    <xf numFmtId="164" fontId="6" fillId="3" borderId="4" xfId="5" applyFont="1" applyFill="1" applyBorder="1" applyAlignment="1">
      <alignment horizontal="center" vertical="center" wrapText="1"/>
    </xf>
    <xf numFmtId="0" fontId="42" fillId="0" borderId="0" xfId="4" applyFont="1" applyAlignment="1">
      <alignment horizontal="center" vertical="center" wrapText="1"/>
    </xf>
    <xf numFmtId="164" fontId="42" fillId="0" borderId="0" xfId="5" applyFont="1" applyAlignment="1">
      <alignment horizontal="center" vertical="center" wrapText="1"/>
    </xf>
    <xf numFmtId="0" fontId="37" fillId="0" borderId="0" xfId="4" applyFont="1" applyAlignment="1">
      <alignment vertical="center" wrapText="1"/>
    </xf>
    <xf numFmtId="0" fontId="42" fillId="0" borderId="20" xfId="4" applyFont="1" applyBorder="1" applyAlignment="1">
      <alignment horizontal="center" vertical="center" wrapText="1"/>
    </xf>
    <xf numFmtId="0" fontId="42" fillId="0" borderId="21" xfId="4" applyFont="1" applyBorder="1" applyAlignment="1">
      <alignment horizontal="center" vertical="center" wrapText="1"/>
    </xf>
    <xf numFmtId="164" fontId="42" fillId="0" borderId="20" xfId="5" applyFont="1" applyBorder="1" applyAlignment="1">
      <alignment horizontal="center" vertical="center" wrapText="1"/>
    </xf>
    <xf numFmtId="164" fontId="42" fillId="0" borderId="21" xfId="5" applyFont="1" applyBorder="1" applyAlignment="1">
      <alignment horizontal="center" vertical="center" wrapText="1"/>
    </xf>
    <xf numFmtId="164" fontId="42" fillId="0" borderId="22" xfId="5" applyFont="1" applyBorder="1" applyAlignment="1">
      <alignment horizontal="center" vertical="center" wrapText="1"/>
    </xf>
    <xf numFmtId="0" fontId="43" fillId="7" borderId="20" xfId="4" applyFont="1" applyFill="1" applyBorder="1" applyAlignment="1">
      <alignment horizontal="center" vertical="center" wrapText="1"/>
    </xf>
    <xf numFmtId="164" fontId="43" fillId="7" borderId="20" xfId="5" applyFont="1" applyFill="1" applyBorder="1" applyAlignment="1">
      <alignment horizontal="center" vertical="center" wrapText="1"/>
    </xf>
    <xf numFmtId="164" fontId="43" fillId="7" borderId="23" xfId="5" applyFont="1" applyFill="1" applyBorder="1" applyAlignment="1">
      <alignment horizontal="center" vertical="center" wrapText="1"/>
    </xf>
    <xf numFmtId="164" fontId="43" fillId="7" borderId="24" xfId="5" applyFont="1" applyFill="1" applyBorder="1" applyAlignment="1">
      <alignment horizontal="center" vertical="center" wrapText="1"/>
    </xf>
    <xf numFmtId="164" fontId="42" fillId="0" borderId="23" xfId="5" applyFont="1" applyBorder="1" applyAlignment="1">
      <alignment horizontal="center" vertical="center" wrapText="1"/>
    </xf>
    <xf numFmtId="164" fontId="42" fillId="0" borderId="24" xfId="5" applyFont="1" applyBorder="1" applyAlignment="1">
      <alignment horizontal="center" vertical="center" wrapText="1"/>
    </xf>
    <xf numFmtId="0" fontId="42" fillId="7" borderId="20" xfId="4" applyFont="1" applyFill="1" applyBorder="1" applyAlignment="1">
      <alignment horizontal="center" vertical="center" wrapText="1"/>
    </xf>
    <xf numFmtId="0" fontId="42" fillId="7" borderId="21" xfId="4" applyFont="1" applyFill="1" applyBorder="1" applyAlignment="1">
      <alignment horizontal="center" vertical="center" wrapText="1"/>
    </xf>
    <xf numFmtId="164" fontId="42" fillId="7" borderId="20" xfId="5" applyFont="1" applyFill="1" applyBorder="1" applyAlignment="1">
      <alignment horizontal="center" vertical="center" wrapText="1"/>
    </xf>
    <xf numFmtId="164" fontId="42" fillId="7" borderId="23" xfId="5" applyFont="1" applyFill="1" applyBorder="1" applyAlignment="1">
      <alignment horizontal="center" vertical="center" wrapText="1"/>
    </xf>
    <xf numFmtId="164" fontId="42" fillId="7" borderId="24" xfId="5" applyFont="1" applyFill="1" applyBorder="1" applyAlignment="1">
      <alignment horizontal="center" vertical="center" wrapText="1"/>
    </xf>
    <xf numFmtId="0" fontId="42" fillId="0" borderId="25" xfId="4" applyFont="1" applyBorder="1" applyAlignment="1">
      <alignment horizontal="center" vertical="center" wrapText="1"/>
    </xf>
    <xf numFmtId="0" fontId="43" fillId="7" borderId="28" xfId="4" applyFont="1" applyFill="1" applyBorder="1" applyAlignment="1">
      <alignment horizontal="center" vertical="center" wrapText="1"/>
    </xf>
    <xf numFmtId="0" fontId="43" fillId="7" borderId="29" xfId="4" applyFont="1" applyFill="1" applyBorder="1" applyAlignment="1">
      <alignment horizontal="center" vertical="center" wrapText="1"/>
    </xf>
    <xf numFmtId="164" fontId="43" fillId="7" borderId="28" xfId="5" applyFont="1" applyFill="1" applyBorder="1" applyAlignment="1">
      <alignment horizontal="center" vertical="center" wrapText="1"/>
    </xf>
    <xf numFmtId="164" fontId="43" fillId="7" borderId="30" xfId="5" applyFont="1" applyFill="1" applyBorder="1" applyAlignment="1">
      <alignment horizontal="center" vertical="center" wrapText="1"/>
    </xf>
    <xf numFmtId="164" fontId="43" fillId="7" borderId="31" xfId="5" applyFont="1" applyFill="1" applyBorder="1" applyAlignment="1">
      <alignment horizontal="center" vertical="center" wrapText="1"/>
    </xf>
    <xf numFmtId="0" fontId="35" fillId="0" borderId="0" xfId="4"/>
    <xf numFmtId="164" fontId="0" fillId="0" borderId="0" xfId="5" applyFont="1"/>
    <xf numFmtId="0" fontId="44" fillId="3" borderId="4" xfId="6" applyFont="1" applyFill="1" applyBorder="1" applyAlignment="1">
      <alignment horizontal="center" vertical="center" wrapText="1"/>
    </xf>
    <xf numFmtId="164" fontId="44" fillId="3" borderId="4" xfId="5" applyFont="1" applyFill="1" applyBorder="1" applyAlignment="1">
      <alignment horizontal="center" vertical="center" wrapText="1"/>
    </xf>
    <xf numFmtId="0" fontId="6" fillId="3" borderId="8" xfId="6" applyFont="1" applyFill="1" applyBorder="1" applyAlignment="1">
      <alignment horizontal="center" vertical="center" wrapText="1"/>
    </xf>
    <xf numFmtId="164" fontId="6" fillId="3" borderId="8" xfId="5" applyFont="1" applyFill="1" applyBorder="1" applyAlignment="1">
      <alignment horizontal="center" vertical="center" wrapText="1"/>
    </xf>
    <xf numFmtId="0" fontId="6" fillId="3" borderId="0" xfId="6" applyFont="1" applyFill="1" applyAlignment="1">
      <alignment horizontal="center" vertical="center" wrapText="1"/>
    </xf>
    <xf numFmtId="0" fontId="6" fillId="3" borderId="0" xfId="6" quotePrefix="1" applyFont="1" applyFill="1" applyAlignment="1">
      <alignment horizontal="center" vertical="center" wrapText="1"/>
    </xf>
    <xf numFmtId="0" fontId="4" fillId="3" borderId="5" xfId="6" applyFont="1" applyFill="1" applyBorder="1" applyAlignment="1">
      <alignment horizontal="center" vertical="center" wrapText="1"/>
    </xf>
    <xf numFmtId="164" fontId="4" fillId="3" borderId="5" xfId="5" applyFont="1" applyFill="1" applyBorder="1" applyAlignment="1">
      <alignment horizontal="center" vertical="center" wrapText="1"/>
    </xf>
    <xf numFmtId="164" fontId="45" fillId="0" borderId="5" xfId="4" applyNumberFormat="1" applyFont="1" applyBorder="1" applyAlignment="1">
      <alignment vertical="center" wrapText="1"/>
    </xf>
    <xf numFmtId="164" fontId="45" fillId="7" borderId="5" xfId="4" applyNumberFormat="1" applyFont="1" applyFill="1" applyBorder="1" applyAlignment="1">
      <alignment vertical="center" wrapText="1"/>
    </xf>
    <xf numFmtId="0" fontId="47" fillId="0" borderId="0" xfId="0" applyFont="1" applyAlignment="1">
      <alignment horizontal="center" vertical="center"/>
    </xf>
    <xf numFmtId="0" fontId="47" fillId="13" borderId="34" xfId="0" applyFont="1" applyFill="1" applyBorder="1" applyAlignment="1">
      <alignment horizontal="center" vertical="center"/>
    </xf>
    <xf numFmtId="0" fontId="47" fillId="13" borderId="14" xfId="0" applyFont="1" applyFill="1" applyBorder="1" applyAlignment="1">
      <alignment horizontal="center" vertical="center"/>
    </xf>
    <xf numFmtId="0" fontId="49" fillId="14" borderId="13" xfId="0" applyFont="1" applyFill="1" applyBorder="1" applyAlignment="1">
      <alignment horizontal="center" vertical="center"/>
    </xf>
    <xf numFmtId="0" fontId="49" fillId="14" borderId="14" xfId="0" applyFont="1" applyFill="1" applyBorder="1" applyAlignment="1">
      <alignment horizontal="center" vertical="center"/>
    </xf>
    <xf numFmtId="0" fontId="49" fillId="14" borderId="14" xfId="0" applyFont="1" applyFill="1" applyBorder="1" applyAlignment="1">
      <alignment horizontal="center" vertical="center" wrapText="1"/>
    </xf>
    <xf numFmtId="0" fontId="49" fillId="5" borderId="13" xfId="0" applyFont="1" applyFill="1" applyBorder="1" applyAlignment="1">
      <alignment horizontal="center" vertical="center"/>
    </xf>
    <xf numFmtId="0" fontId="49" fillId="5" borderId="14" xfId="0" applyFont="1" applyFill="1" applyBorder="1" applyAlignment="1">
      <alignment horizontal="center" vertical="center"/>
    </xf>
    <xf numFmtId="0" fontId="49" fillId="5" borderId="14" xfId="0" applyFont="1" applyFill="1" applyBorder="1" applyAlignment="1">
      <alignment horizontal="center" vertical="center" wrapText="1"/>
    </xf>
    <xf numFmtId="4" fontId="49" fillId="5" borderId="14" xfId="0" applyNumberFormat="1" applyFont="1" applyFill="1" applyBorder="1" applyAlignment="1">
      <alignment horizontal="center" vertical="center" wrapText="1"/>
    </xf>
    <xf numFmtId="4" fontId="49" fillId="14" borderId="14" xfId="0" applyNumberFormat="1" applyFont="1" applyFill="1" applyBorder="1" applyAlignment="1">
      <alignment horizontal="center" vertical="center" wrapText="1"/>
    </xf>
    <xf numFmtId="0" fontId="50" fillId="5" borderId="14" xfId="0" applyFont="1" applyFill="1" applyBorder="1" applyAlignment="1">
      <alignment horizontal="center" vertical="center" wrapText="1"/>
    </xf>
    <xf numFmtId="0" fontId="50" fillId="14" borderId="14" xfId="0" applyFont="1" applyFill="1" applyBorder="1" applyAlignment="1">
      <alignment horizontal="center" vertical="center" wrapText="1"/>
    </xf>
    <xf numFmtId="0" fontId="0" fillId="5" borderId="13" xfId="0" applyFill="1" applyBorder="1" applyAlignment="1">
      <alignment vertical="center"/>
    </xf>
    <xf numFmtId="0" fontId="0" fillId="5" borderId="14" xfId="0" applyFill="1" applyBorder="1" applyAlignment="1">
      <alignment vertical="center"/>
    </xf>
    <xf numFmtId="4" fontId="47" fillId="5" borderId="14" xfId="0" applyNumberFormat="1" applyFont="1" applyFill="1" applyBorder="1" applyAlignment="1">
      <alignment horizontal="center" vertical="center"/>
    </xf>
    <xf numFmtId="0" fontId="49" fillId="0" borderId="0" xfId="0" applyFont="1" applyAlignment="1">
      <alignment horizontal="justify" vertical="center"/>
    </xf>
    <xf numFmtId="0" fontId="51" fillId="13" borderId="11" xfId="0" applyFont="1" applyFill="1" applyBorder="1" applyAlignment="1">
      <alignment horizontal="center" vertical="center" wrapText="1"/>
    </xf>
    <xf numFmtId="0" fontId="47" fillId="13" borderId="12" xfId="0" applyFont="1" applyFill="1" applyBorder="1" applyAlignment="1">
      <alignment horizontal="center" vertical="center" wrapText="1"/>
    </xf>
    <xf numFmtId="4" fontId="49" fillId="14" borderId="14" xfId="0" applyNumberFormat="1" applyFont="1" applyFill="1" applyBorder="1" applyAlignment="1">
      <alignment horizontal="center" vertical="center"/>
    </xf>
    <xf numFmtId="4" fontId="49" fillId="5" borderId="14" xfId="0" applyNumberFormat="1" applyFont="1" applyFill="1" applyBorder="1" applyAlignment="1">
      <alignment horizontal="center" vertical="center"/>
    </xf>
    <xf numFmtId="0" fontId="52" fillId="5" borderId="13" xfId="0" applyFont="1" applyFill="1" applyBorder="1" applyAlignment="1">
      <alignment horizontal="center" vertical="center"/>
    </xf>
    <xf numFmtId="0" fontId="47" fillId="5" borderId="14" xfId="0" applyFont="1" applyFill="1" applyBorder="1" applyAlignment="1">
      <alignment horizontal="center" vertical="center" wrapText="1"/>
    </xf>
    <xf numFmtId="0" fontId="51" fillId="5" borderId="14" xfId="0" applyFont="1" applyFill="1" applyBorder="1" applyAlignment="1">
      <alignment horizontal="center" vertical="center"/>
    </xf>
    <xf numFmtId="0" fontId="52" fillId="5" borderId="14" xfId="0" applyFont="1" applyFill="1" applyBorder="1" applyAlignment="1">
      <alignment horizontal="center" vertical="center" wrapText="1"/>
    </xf>
    <xf numFmtId="0" fontId="52" fillId="5" borderId="14" xfId="0" applyFont="1" applyFill="1" applyBorder="1" applyAlignment="1">
      <alignment horizontal="center" vertical="center"/>
    </xf>
    <xf numFmtId="0" fontId="0" fillId="0" borderId="0" xfId="0" applyAlignment="1">
      <alignment vertical="center"/>
    </xf>
    <xf numFmtId="0" fontId="8" fillId="0" borderId="0" xfId="0" applyFont="1" applyAlignment="1">
      <alignment vertical="center"/>
    </xf>
    <xf numFmtId="0" fontId="8" fillId="0" borderId="0" xfId="0" applyFont="1" applyAlignment="1">
      <alignment vertical="center" wrapText="1"/>
    </xf>
    <xf numFmtId="0" fontId="0" fillId="0" borderId="0" xfId="0" applyAlignment="1">
      <alignment wrapText="1"/>
    </xf>
    <xf numFmtId="0" fontId="48" fillId="5" borderId="14" xfId="0" applyFont="1" applyFill="1" applyBorder="1" applyAlignment="1">
      <alignment horizontal="center" vertical="center" wrapText="1"/>
    </xf>
    <xf numFmtId="0" fontId="14" fillId="5" borderId="0" xfId="2" applyFont="1" applyFill="1" applyAlignment="1">
      <alignment horizontal="left" vertical="center" wrapText="1"/>
    </xf>
    <xf numFmtId="0" fontId="20" fillId="3" borderId="5" xfId="2" applyFont="1" applyFill="1" applyBorder="1" applyAlignment="1">
      <alignment horizontal="center" vertical="center" wrapText="1"/>
    </xf>
    <xf numFmtId="0" fontId="15" fillId="6" borderId="10" xfId="2" applyFont="1" applyFill="1" applyBorder="1" applyAlignment="1">
      <alignment horizontal="center" vertical="center" wrapText="1"/>
    </xf>
    <xf numFmtId="0" fontId="26" fillId="5" borderId="15" xfId="0" applyFont="1" applyFill="1" applyBorder="1" applyAlignment="1">
      <alignment horizontal="center" vertical="center" wrapText="1"/>
    </xf>
    <xf numFmtId="0" fontId="26" fillId="5" borderId="12" xfId="0" applyFont="1" applyFill="1" applyBorder="1" applyAlignment="1">
      <alignment horizontal="center" vertical="center" wrapText="1"/>
    </xf>
    <xf numFmtId="0" fontId="21" fillId="0" borderId="0" xfId="0" applyFont="1" applyAlignment="1">
      <alignment horizontal="center" vertical="center"/>
    </xf>
    <xf numFmtId="0" fontId="22" fillId="0" borderId="0" xfId="0" applyFont="1" applyAlignment="1">
      <alignment horizontal="center" vertical="center"/>
    </xf>
    <xf numFmtId="0" fontId="27" fillId="4" borderId="0" xfId="0" applyFont="1" applyFill="1" applyAlignment="1">
      <alignment horizontal="left" vertical="center" wrapText="1"/>
    </xf>
    <xf numFmtId="0" fontId="37" fillId="0" borderId="0" xfId="4" applyFont="1" applyAlignment="1">
      <alignment horizontal="left" vertical="center" wrapText="1"/>
    </xf>
    <xf numFmtId="0" fontId="2" fillId="0" borderId="0" xfId="4" applyFont="1" applyAlignment="1">
      <alignment horizontal="center" vertical="center" wrapText="1"/>
    </xf>
    <xf numFmtId="0" fontId="2" fillId="0" borderId="0" xfId="4" applyFont="1" applyAlignment="1">
      <alignment horizontal="left" vertical="center" wrapText="1"/>
    </xf>
    <xf numFmtId="0" fontId="8" fillId="0" borderId="35" xfId="0" applyFont="1" applyBorder="1" applyAlignment="1">
      <alignment horizontal="center" vertical="center"/>
    </xf>
    <xf numFmtId="0" fontId="47" fillId="13" borderId="33" xfId="0" applyFont="1" applyFill="1" applyBorder="1" applyAlignment="1">
      <alignment horizontal="center" vertical="center" wrapText="1"/>
    </xf>
    <xf numFmtId="0" fontId="47" fillId="13" borderId="13" xfId="0" applyFont="1" applyFill="1" applyBorder="1" applyAlignment="1">
      <alignment horizontal="center" vertical="center" wrapText="1"/>
    </xf>
    <xf numFmtId="0" fontId="48" fillId="13" borderId="33" xfId="0" applyFont="1" applyFill="1" applyBorder="1" applyAlignment="1">
      <alignment horizontal="center" vertical="center" wrapText="1"/>
    </xf>
    <xf numFmtId="0" fontId="48" fillId="13" borderId="13" xfId="0" applyFont="1" applyFill="1" applyBorder="1" applyAlignment="1">
      <alignment horizontal="center" vertical="center" wrapText="1"/>
    </xf>
    <xf numFmtId="0" fontId="47" fillId="13" borderId="33" xfId="0" applyFont="1" applyFill="1" applyBorder="1" applyAlignment="1">
      <alignment horizontal="center" vertical="center"/>
    </xf>
    <xf numFmtId="0" fontId="47" fillId="13" borderId="13" xfId="0" applyFont="1" applyFill="1" applyBorder="1" applyAlignment="1">
      <alignment horizontal="center" vertical="center"/>
    </xf>
    <xf numFmtId="0" fontId="45" fillId="0" borderId="19" xfId="4" applyFont="1" applyBorder="1" applyAlignment="1">
      <alignment horizontal="center" vertical="center" wrapText="1"/>
    </xf>
    <xf numFmtId="0" fontId="45" fillId="0" borderId="32" xfId="4" applyFont="1" applyBorder="1" applyAlignment="1">
      <alignment horizontal="center" vertical="center" wrapText="1"/>
    </xf>
    <xf numFmtId="0" fontId="45" fillId="0" borderId="16" xfId="4" applyFont="1" applyBorder="1" applyAlignment="1">
      <alignment horizontal="center" vertical="center" wrapText="1"/>
    </xf>
    <xf numFmtId="0" fontId="45" fillId="7" borderId="19" xfId="4" applyFont="1" applyFill="1" applyBorder="1" applyAlignment="1">
      <alignment horizontal="center" vertical="center" wrapText="1"/>
    </xf>
    <xf numFmtId="0" fontId="45" fillId="7" borderId="32" xfId="4" applyFont="1" applyFill="1" applyBorder="1" applyAlignment="1">
      <alignment horizontal="center" vertical="center" wrapText="1"/>
    </xf>
    <xf numFmtId="0" fontId="45" fillId="7" borderId="16" xfId="4" applyFont="1" applyFill="1" applyBorder="1" applyAlignment="1">
      <alignment horizontal="center" vertical="center" wrapText="1"/>
    </xf>
  </cellXfs>
  <cellStyles count="7">
    <cellStyle name="Migliaia" xfId="1" builtinId="3"/>
    <cellStyle name="Migliaia 2" xfId="5" xr:uid="{A9CC6115-AEE5-4923-8D43-A5C7A1CE0682}"/>
    <cellStyle name="Normale" xfId="0" builtinId="0"/>
    <cellStyle name="Normale 2" xfId="2" xr:uid="{00000000-0005-0000-0000-000002000000}"/>
    <cellStyle name="Normale 2 2" xfId="3" xr:uid="{9C6F7004-D016-440C-9223-25A170969D55}"/>
    <cellStyle name="Normale 2 3" xfId="4" xr:uid="{863EF414-C3B2-4C08-8F02-8C493CBFB98B}"/>
    <cellStyle name="Normale 3" xfId="6" xr:uid="{710F931C-3445-43CA-A785-612133164693}"/>
  </cellStyles>
  <dxfs count="51">
    <dxf>
      <font>
        <b/>
      </font>
    </dxf>
    <dxf>
      <font>
        <b/>
      </font>
    </dxf>
    <dxf>
      <fill>
        <patternFill>
          <bgColor theme="0" tint="-0.14999847407452621"/>
        </patternFill>
      </fill>
    </dxf>
    <dxf>
      <fill>
        <patternFill>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ont>
        <b/>
      </font>
    </dxf>
    <dxf>
      <font>
        <b/>
      </font>
    </dxf>
    <dxf>
      <font>
        <b/>
      </font>
    </dxf>
    <dxf>
      <fill>
        <patternFill patternType="solid">
          <bgColor theme="0" tint="-0.14999847407452621"/>
        </patternFill>
      </fill>
    </dxf>
    <dxf>
      <font>
        <b/>
      </font>
    </dxf>
    <dxf>
      <font>
        <b/>
      </font>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alignment horizontal="center" vertical="center" wrapText="1" readingOrder="0"/>
    </dxf>
    <dxf>
      <fill>
        <patternFill patternType="solid">
          <bgColor theme="0" tint="-0.14999847407452621"/>
        </patternFill>
      </fill>
    </dxf>
    <dxf>
      <fill>
        <patternFill patternType="solid">
          <bgColor theme="0" tint="-0.14999847407452621"/>
        </patternFill>
      </fill>
    </dxf>
    <dxf>
      <alignment horizontal="right" readingOrder="0"/>
    </dxf>
    <dxf>
      <font>
        <sz val="11"/>
      </font>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ont>
        <sz val="14"/>
      </font>
    </dxf>
    <dxf>
      <font>
        <b/>
      </font>
    </dxf>
    <dxf>
      <font>
        <b/>
      </font>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ont>
        <b/>
      </font>
    </dxf>
    <dxf>
      <font>
        <b/>
      </font>
    </dxf>
    <dxf>
      <fill>
        <patternFill patternType="solid">
          <bgColor theme="0" tint="-4.9989318521683403E-2"/>
        </patternFill>
      </fill>
    </dxf>
    <dxf>
      <fill>
        <patternFill patternType="solid">
          <bgColor theme="0" tint="-4.9989318521683403E-2"/>
        </patternFill>
      </fill>
    </dxf>
    <dxf>
      <font>
        <b/>
      </font>
    </dxf>
    <dxf>
      <font>
        <b/>
      </font>
    </dxf>
    <dxf>
      <font>
        <b/>
      </font>
    </dxf>
    <dxf>
      <font>
        <b/>
      </font>
    </dxf>
    <dxf>
      <font>
        <sz val="12"/>
      </font>
    </dxf>
    <dxf>
      <font>
        <b/>
      </font>
    </dxf>
    <dxf>
      <font>
        <b/>
      </font>
    </dxf>
    <dxf>
      <font>
        <b/>
      </font>
    </dxf>
    <dxf>
      <font>
        <b/>
      </font>
    </dxf>
    <dxf>
      <font>
        <b/>
      </font>
    </dxf>
    <dxf>
      <alignment wrapText="1" readingOrder="0"/>
    </dxf>
    <dxf>
      <alignment horizontal="center" readingOrder="0"/>
    </dxf>
    <dxf>
      <alignment vertical="center"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2.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Leo/Desktop/asd/All.%20H%20Var%20bilancio%202019_2021.xls"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Users/Leo/Desktop/asd/All.%20I%20Var%20esig.%20Bilancio%202020-2022.xls"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g" refreshedDate="43867.008170949077" createdVersion="1" refreshedVersion="4" recordCount="47" xr:uid="{B6668929-E93A-4E13-86F8-53D17FD1C77D}">
  <cacheSource type="worksheet">
    <worksheetSource ref="A3:P50" sheet="Dettaglio Variazione esigib" r:id="rId2"/>
  </cacheSource>
  <cacheFields count="16">
    <cacheField name="Numero Capitolo" numFmtId="0">
      <sharedItems containsSemiMixedTypes="0" containsString="0" containsNumber="1" containsInteger="1" minValue="10136" maxValue="20012" count="18">
        <n v="10136"/>
        <n v="10177"/>
        <n v="10179"/>
        <n v="10181"/>
        <n v="10269"/>
        <n v="10280"/>
        <n v="10285"/>
        <n v="10286"/>
        <n v="10287"/>
        <n v="10365"/>
        <n v="10366"/>
        <n v="10506"/>
        <n v="10515"/>
        <n v="10522"/>
        <n v="10523"/>
        <n v="10577"/>
        <n v="10589"/>
        <n v="20012"/>
      </sharedItems>
    </cacheField>
    <cacheField name="Dirigente Titolare Capitolo" numFmtId="0">
      <sharedItems/>
    </cacheField>
    <cacheField name="Descrizione Capitolo" numFmtId="0">
      <sharedItems/>
    </cacheField>
    <cacheField name="Missione" numFmtId="0">
      <sharedItems containsSemiMixedTypes="0" containsString="0" containsNumber="1" containsInteger="1" minValue="100" maxValue="1100" count="3">
        <n v="100"/>
        <n v="500"/>
        <n v="1100"/>
      </sharedItems>
    </cacheField>
    <cacheField name="Programma" numFmtId="0">
      <sharedItems containsSemiMixedTypes="0" containsString="0" containsNumber="1" containsInteger="1" minValue="101" maxValue="1102" count="4">
        <n v="101"/>
        <n v="108"/>
        <n v="502"/>
        <n v="1102"/>
      </sharedItems>
    </cacheField>
    <cacheField name="Titolo" numFmtId="0">
      <sharedItems count="3">
        <s v="Spesa corrente vincolata reimputata"/>
        <s v="Spesa corrente  reimputata"/>
        <s v="Spesa capitale reimputata"/>
      </sharedItems>
    </cacheField>
    <cacheField name="Macroaggregato" numFmtId="0">
      <sharedItems containsSemiMixedTypes="0" containsString="0" containsNumber="1" containsInteger="1" minValue="103" maxValue="202"/>
    </cacheField>
    <cacheField name="Numero Prenotazione" numFmtId="0">
      <sharedItems containsMixedTypes="1" containsNumber="1" containsInteger="1" minValue="201734" maxValue="201955"/>
    </cacheField>
    <cacheField name="Num. Impegno" numFmtId="0">
      <sharedItems containsSemiMixedTypes="0" containsString="0" containsNumber="1" containsInteger="1" minValue="78" maxValue="2227"/>
    </cacheField>
    <cacheField name="Anno Impegno" numFmtId="0">
      <sharedItems containsSemiMixedTypes="0" containsString="0" containsNumber="1" containsInteger="1" minValue="2019" maxValue="2019"/>
    </cacheField>
    <cacheField name="SPESA ICT LIMITE DI SPESA EURO 1.090.074,17" numFmtId="0">
      <sharedItems containsBlank="1"/>
    </cacheField>
    <cacheField name="Macro-aggragati (USO INTERNO)" numFmtId="0">
      <sharedItems/>
    </cacheField>
    <cacheField name="Variazione Competenza 2019" numFmtId="0">
      <sharedItems containsSemiMixedTypes="0" containsString="0" containsNumber="1" minValue="-12000" maxValue="-38.4"/>
    </cacheField>
    <cacheField name="Variazione Cassa 2019" numFmtId="0">
      <sharedItems containsNonDate="0" containsString="0" containsBlank="1"/>
    </cacheField>
    <cacheField name="Variazione Pluriennale 2020" numFmtId="0">
      <sharedItems containsSemiMixedTypes="0" containsString="0" containsNumber="1" minValue="0" maxValue="12000"/>
    </cacheField>
    <cacheField name="Variazione Pluriennale 2021" numFmtId="0">
      <sharedItems containsSemiMixedTypes="0" containsString="0" containsNumber="1" minValue="0" maxValue="131.5"/>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g" refreshedDate="43867.063674189812" createdVersion="1" refreshedVersion="4" recordCount="50" xr:uid="{1B2E7110-247D-4575-94BA-87C703746337}">
  <cacheSource type="worksheet">
    <worksheetSource ref="A3:P53" sheet="I2" r:id="rId2"/>
  </cacheSource>
  <cacheFields count="16">
    <cacheField name="Numero Capitolo" numFmtId="0">
      <sharedItems containsString="0" containsBlank="1" containsNumber="1" containsInteger="1" minValue="10136" maxValue="95021" count="20">
        <n v="95021"/>
        <m/>
        <n v="10136"/>
        <n v="10177"/>
        <n v="10179"/>
        <n v="10181"/>
        <n v="10269"/>
        <n v="10280"/>
        <n v="10285"/>
        <n v="10286"/>
        <n v="10287"/>
        <n v="10365"/>
        <n v="10366"/>
        <n v="10506"/>
        <n v="10515"/>
        <n v="10522"/>
        <n v="10523"/>
        <n v="10577"/>
        <n v="10589"/>
        <n v="20012"/>
      </sharedItems>
    </cacheField>
    <cacheField name="Tipo stanziamento" numFmtId="0">
      <sharedItems containsBlank="1" count="3">
        <s v="Quota FPV spesa"/>
        <m/>
        <s v="REIMP da FPV entrata "/>
      </sharedItems>
    </cacheField>
    <cacheField name="Dirigente Titolare Capitolo" numFmtId="0">
      <sharedItems containsBlank="1"/>
    </cacheField>
    <cacheField name="Descrizione Capitolo" numFmtId="0">
      <sharedItems containsBlank="1" count="20">
        <s v="FONDO PLURIENNALE VINCOLATO SPESA - PER COPERTURA SPESA ESERCIZI SUCCESSIVI MISS 05 PROGR 502 TIT 1"/>
        <m/>
        <s v="CORECOM - TRASFERIMENTI AD ENTI PUBBLICI PER PROGETTI COMUNI (RISORSE VINCOLATE)RISORSE AGCOM"/>
        <s v="AUTORITA' REGIONALE PER LA PARTECIPAZIONE - TRASFERIMENTI AD AMMINISTRAZIONE LOCALI"/>
        <s v="AUTORITA' REGIONALE PER LA PARTECIPAZIONE-TRASFERIMENTI ISTITUZIONI SCOLASTICHE"/>
        <s v="AUTORITA' REGIONALE PER LA PARTECIPAZIONE-TRASFERIMENTI A IMPRESE"/>
        <s v="SERVIZI DI SUPPORTO ALLE POSTAZIONI DI LAVORO E RELATIVA MANUTENZIONE"/>
        <s v="NOLEGGIO DI IMPIANTI MACCHINARI E HARDWARE"/>
        <s v="ACQUISTO PUBBLICAZIONI"/>
        <s v="ACQUISTO BANCHE DATI E PUBBLICAZIONI ONLINE"/>
        <s v="RILEGATURA PERIODICI E ALTRO MATERIALE"/>
        <s v="CONTRIBUTI AI COMUNI- SPESE DI RAPPRESENTANZA DEL CONSIGLIO REGIONALE - l.r. 4/2009 art. 1 c. 1 lett. C)"/>
        <s v="CONTRIBUTI A ISTITUZIONI SOCIALI PRIVATE - SPESE DI RAPPRESENTANZA DEL CONSIGLIO REGIONALE - l.r. 4/2009 art. 1 c. 1 lett. C)"/>
        <s v="FONDO ONERI DI CUI ALL'ART 27 TER LR 3/2009 PER FRONTEGGIARE EMERGENZE AMBIENTALI. TRASFERIMENTI AD ENTI LOCALI"/>
        <s v="FONDO ONERI DI CUI ALL'ART 27 TER LR 3/2009 PER FRONTEGGIARE EMERGENZE AMBIENTALI- TRASFERIMENTI A ISTITUZIONI SOCIALI PRIVATE"/>
        <s v="EVENTI ISTITUZIONALI COMPARTECIPAZIONI ENTI LOCALI L.R. 46/2015"/>
        <s v="EVENTI ISTITUZIONALI COMPARTECIPAZIONI ISTITUZIONI SOCIALI PRIVATE L.R. 46/2015"/>
        <s v="SERVIZI PER I SISTEMI E RELATIVA MANUTENZIONE SUPPORTO AREA SISTEMISTICA"/>
        <s v="CONVENZIONI TRA DIFENSORE CIVICO E AOU TOSCANE"/>
        <s v="SOFTWARE E MANUTENZIONE EVOLUTIVA"/>
      </sharedItems>
    </cacheField>
    <cacheField name="Missione" numFmtId="0">
      <sharedItems containsString="0" containsBlank="1" containsNumber="1" containsInteger="1" minValue="100" maxValue="1100"/>
    </cacheField>
    <cacheField name="Programma" numFmtId="0">
      <sharedItems containsString="0" containsBlank="1" containsNumber="1" containsInteger="1" minValue="101" maxValue="1102"/>
    </cacheField>
    <cacheField name="Titolo" numFmtId="0">
      <sharedItems containsBlank="1"/>
    </cacheField>
    <cacheField name="Macroaggregato" numFmtId="0">
      <sharedItems containsString="0" containsBlank="1" containsNumber="1" containsInteger="1" minValue="103" maxValue="202"/>
    </cacheField>
    <cacheField name="Numero Prenotazione" numFmtId="0">
      <sharedItems containsBlank="1" containsMixedTypes="1" containsNumber="1" containsInteger="1" minValue="201734" maxValue="201955"/>
    </cacheField>
    <cacheField name="Num. Impegno reimputato" numFmtId="0">
      <sharedItems containsString="0" containsBlank="1" containsNumber="1" containsInteger="1" minValue="78" maxValue="2227"/>
    </cacheField>
    <cacheField name="Anno nro Impegno reimputato" numFmtId="0">
      <sharedItems containsString="0" containsBlank="1" containsNumber="1" containsInteger="1" minValue="2019" maxValue="2019"/>
    </cacheField>
    <cacheField name="SPESA ICT LIMITE DI SPESA EURO 1.090.074,17" numFmtId="0">
      <sharedItems containsBlank="1"/>
    </cacheField>
    <cacheField name="Macro-aggragati (USO INTERNO)" numFmtId="0">
      <sharedItems/>
    </cacheField>
    <cacheField name="Variazione Competenza 2020" numFmtId="0">
      <sharedItems containsSemiMixedTypes="0" containsString="0" containsNumber="1" minValue="0" maxValue="126473.94999999997"/>
    </cacheField>
    <cacheField name="Variazione Cassa 2020" numFmtId="0">
      <sharedItems containsString="0" containsBlank="1" containsNumber="1" minValue="0" maxValue="126473.94999999997"/>
    </cacheField>
    <cacheField name="Variazione Pluriennale 2021" numFmtId="0">
      <sharedItems containsBlank="1" containsMixedTypes="1" containsNumber="1" minValue="131.5" maxValue="131.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7">
  <r>
    <x v="0"/>
    <s v="GUERRINI CINZIA"/>
    <s v="CORECOM - TRASFERIMENTI AD ENTI PUBBLICI PER PROGETTI COMUNI (RISORSE VINCOLATE)RISORSE AGCOM"/>
    <x v="0"/>
    <x v="0"/>
    <x v="0"/>
    <n v="104"/>
    <n v="201955"/>
    <n v="1012"/>
    <n v="2019"/>
    <m/>
    <s v="Corecom - Gestione deleghe"/>
    <n v="-4200"/>
    <m/>
    <n v="4200"/>
    <n v="0"/>
  </r>
  <r>
    <x v="1"/>
    <s v="MORETTI LUCIANO"/>
    <s v="AUTORITA' REGIONALE PER LA PARTECIPAZIONE - TRASFERIMENTI AD AMMINISTRAZIONE LOCALI"/>
    <x v="0"/>
    <x v="0"/>
    <x v="1"/>
    <n v="104"/>
    <s v=" "/>
    <n v="78"/>
    <n v="2019"/>
    <m/>
    <s v="Autorità regionale per la garanzia e la promozione della partecipazione  - attività"/>
    <n v="-2700"/>
    <m/>
    <n v="2700"/>
    <n v="0"/>
  </r>
  <r>
    <x v="1"/>
    <s v="MORETTI LUCIANO"/>
    <s v="AUTORITA' REGIONALE PER LA PARTECIPAZIONE - TRASFERIMENTI AD AMMINISTRAZIONE LOCALI"/>
    <x v="0"/>
    <x v="0"/>
    <x v="1"/>
    <n v="104"/>
    <s v=" "/>
    <n v="388"/>
    <n v="2019"/>
    <m/>
    <s v="Autorità regionale per la garanzia e la promozione della partecipazione  - attività"/>
    <n v="-6000"/>
    <m/>
    <n v="6000"/>
    <n v="0"/>
  </r>
  <r>
    <x v="1"/>
    <s v="MORETTI LUCIANO"/>
    <s v="AUTORITA' REGIONALE PER LA PARTECIPAZIONE - TRASFERIMENTI AD AMMINISTRAZIONE LOCALI"/>
    <x v="0"/>
    <x v="0"/>
    <x v="1"/>
    <n v="104"/>
    <s v=" "/>
    <n v="1249"/>
    <n v="2019"/>
    <m/>
    <s v="Autorità regionale per la garanzia e la promozione della partecipazione  - attività"/>
    <n v="-5820"/>
    <m/>
    <n v="5820"/>
    <n v="0"/>
  </r>
  <r>
    <x v="1"/>
    <s v="MORETTI LUCIANO"/>
    <s v="AUTORITA' REGIONALE PER LA PARTECIPAZIONE - TRASFERIMENTI AD AMMINISTRAZIONE LOCALI"/>
    <x v="0"/>
    <x v="0"/>
    <x v="1"/>
    <n v="104"/>
    <s v=" "/>
    <n v="2227"/>
    <n v="2019"/>
    <m/>
    <s v="Autorità regionale per la garanzia e la promozione della partecipazione  - attività"/>
    <n v="-12000"/>
    <m/>
    <n v="12000"/>
    <n v="0"/>
  </r>
  <r>
    <x v="2"/>
    <s v="MORETTI LUCIANO"/>
    <s v="AUTORITA' REGIONALE PER LA PARTECIPAZIONE-TRASFERIMENTI ISTITUZIONI SCOLASTICHE"/>
    <x v="0"/>
    <x v="0"/>
    <x v="1"/>
    <n v="104"/>
    <s v=" "/>
    <n v="1257"/>
    <n v="2019"/>
    <m/>
    <s v="Autorità regionale per la garanzia e la promozione della partecipazione  - attività"/>
    <n v="-4050"/>
    <m/>
    <n v="4050"/>
    <n v="0"/>
  </r>
  <r>
    <x v="3"/>
    <s v="MORETTI LUCIANO"/>
    <s v="AUTORITA' REGIONALE PER LA PARTECIPAZIONE-TRASFERIMENTI A IMPRESE"/>
    <x v="0"/>
    <x v="0"/>
    <x v="1"/>
    <n v="104"/>
    <s v=" "/>
    <n v="397"/>
    <n v="2019"/>
    <m/>
    <s v="Autorità regionale per la garanzia e la promozione della partecipazione  - attività"/>
    <n v="-10200"/>
    <m/>
    <n v="10200"/>
    <n v="0"/>
  </r>
  <r>
    <x v="4"/>
    <s v="GALEOTTI UGO"/>
    <s v="SERVIZI DI SUPPORTO ALLE POSTAZIONI DI LAVORO E RELATIVA MANUTENZIONE"/>
    <x v="0"/>
    <x v="1"/>
    <x v="1"/>
    <n v="103"/>
    <n v="201944"/>
    <n v="850"/>
    <n v="2019"/>
    <s v="SPESA ICT INFORMATICA"/>
    <s v="Spesa corrente informatica"/>
    <n v="-2400"/>
    <m/>
    <n v="2400"/>
    <n v="0"/>
  </r>
  <r>
    <x v="5"/>
    <s v="GALEOTTI UGO"/>
    <s v="NOLEGGIO DI IMPIANTI MACCHINARI E HARDWARE"/>
    <x v="0"/>
    <x v="1"/>
    <x v="1"/>
    <n v="103"/>
    <s v=" "/>
    <n v="2143"/>
    <n v="2019"/>
    <s v="SPESA ICT INFORMATICA"/>
    <s v="Spesa corrente informatica"/>
    <n v="-474.88"/>
    <m/>
    <n v="474.88"/>
    <n v="0"/>
  </r>
  <r>
    <x v="6"/>
    <s v="GUERRINI CINZIA"/>
    <s v="ACQUISTO PUBBLICAZIONI"/>
    <x v="1"/>
    <x v="2"/>
    <x v="1"/>
    <n v="103"/>
    <n v="201740"/>
    <n v="691"/>
    <n v="2019"/>
    <m/>
    <s v="Gestione biblioteca"/>
    <n v="-5750.12"/>
    <m/>
    <n v="5750.12"/>
    <n v="0"/>
  </r>
  <r>
    <x v="6"/>
    <s v="GUERRINI CINZIA"/>
    <s v="ACQUISTO PUBBLICAZIONI"/>
    <x v="1"/>
    <x v="2"/>
    <x v="1"/>
    <n v="103"/>
    <n v="201734"/>
    <n v="1330"/>
    <n v="2019"/>
    <m/>
    <s v="Gestione biblioteca"/>
    <n v="-5878.56"/>
    <m/>
    <n v="5878.56"/>
    <n v="0"/>
  </r>
  <r>
    <x v="7"/>
    <s v="GUERRINI CINZIA"/>
    <s v="ACQUISTO BANCHE DATI E PUBBLICAZIONI ONLINE"/>
    <x v="1"/>
    <x v="2"/>
    <x v="1"/>
    <n v="103"/>
    <s v=" "/>
    <n v="614"/>
    <n v="2019"/>
    <m/>
    <s v="Gestione biblioteca"/>
    <n v="-131.5"/>
    <m/>
    <n v="0"/>
    <n v="131.5"/>
  </r>
  <r>
    <x v="8"/>
    <s v="GUERRINI CINZIA"/>
    <s v="RILEGATURA PERIODICI E ALTRO MATERIALE"/>
    <x v="1"/>
    <x v="2"/>
    <x v="1"/>
    <n v="103"/>
    <n v="201794"/>
    <n v="501"/>
    <n v="2019"/>
    <m/>
    <s v="Gestione biblioteca"/>
    <n v="-38.4"/>
    <m/>
    <n v="38.4"/>
    <n v="0"/>
  </r>
  <r>
    <x v="9"/>
    <s v="PIANEA ELENA"/>
    <s v="CONTRIBUTI AI COMUNI- SPESE DI RAPPRESENTANZA DEL CONSIGLIO REGIONALE - l.r. 4/2009 art. 1 c. 1 lett. C)"/>
    <x v="0"/>
    <x v="0"/>
    <x v="1"/>
    <n v="104"/>
    <s v=" "/>
    <n v="263"/>
    <n v="2019"/>
    <m/>
    <s v="Contributi - spese di rappresentanza l.r. 4/2009 art. 1 c. 1 lett. C)"/>
    <n v="-1000"/>
    <m/>
    <n v="1000"/>
    <n v="0"/>
  </r>
  <r>
    <x v="9"/>
    <s v="PIANEA ELENA"/>
    <s v="CONTRIBUTI AI COMUNI- SPESE DI RAPPRESENTANZA DEL CONSIGLIO REGIONALE - l.r. 4/2009 art. 1 c. 1 lett. C)"/>
    <x v="0"/>
    <x v="0"/>
    <x v="1"/>
    <n v="104"/>
    <s v=" "/>
    <n v="353"/>
    <n v="2019"/>
    <m/>
    <s v="Contributi - spese di rappresentanza l.r. 4/2009 art. 1 c. 1 lett. C)"/>
    <n v="-1000"/>
    <m/>
    <n v="1000"/>
    <n v="0"/>
  </r>
  <r>
    <x v="9"/>
    <s v="PIANEA ELENA"/>
    <s v="CONTRIBUTI AI COMUNI- SPESE DI RAPPRESENTANZA DEL CONSIGLIO REGIONALE - l.r. 4/2009 art. 1 c. 1 lett. C)"/>
    <x v="0"/>
    <x v="0"/>
    <x v="1"/>
    <n v="104"/>
    <s v=" "/>
    <n v="680"/>
    <n v="2019"/>
    <m/>
    <s v="Contributi - spese di rappresentanza l.r. 4/2009 art. 1 c. 1 lett. C)"/>
    <n v="-1500"/>
    <m/>
    <n v="1500"/>
    <n v="0"/>
  </r>
  <r>
    <x v="9"/>
    <s v="PIANEA ELENA"/>
    <s v="CONTRIBUTI AI COMUNI- SPESE DI RAPPRESENTANZA DEL CONSIGLIO REGIONALE - l.r. 4/2009 art. 1 c. 1 lett. C)"/>
    <x v="0"/>
    <x v="0"/>
    <x v="1"/>
    <n v="104"/>
    <s v=" "/>
    <n v="739"/>
    <n v="2019"/>
    <m/>
    <s v="Contributi - spese di rappresentanza l.r. 4/2009 art. 1 c. 1 lett. C)"/>
    <n v="-2000"/>
    <m/>
    <n v="2000"/>
    <n v="0"/>
  </r>
  <r>
    <x v="9"/>
    <s v="PIANEA ELENA"/>
    <s v="CONTRIBUTI AI COMUNI- SPESE DI RAPPRESENTANZA DEL CONSIGLIO REGIONALE - l.r. 4/2009 art. 1 c. 1 lett. C)"/>
    <x v="0"/>
    <x v="0"/>
    <x v="1"/>
    <n v="104"/>
    <s v=" "/>
    <n v="1109"/>
    <n v="2019"/>
    <m/>
    <s v="Contributi - spese di rappresentanza l.r. 4/2009 art. 1 c. 1 lett. C)"/>
    <n v="-1500"/>
    <m/>
    <n v="1500"/>
    <n v="0"/>
  </r>
  <r>
    <x v="10"/>
    <s v="PIANEA ELENA"/>
    <s v="CONTRIBUTI A ISTITUZIONI SOCIALI PRIVATE - SPESE DI RAPPRESENTANZA DEL CONSIGLIO REGIONALE - l.r. 4/2009 art. 1 c. 1 lett. C)"/>
    <x v="0"/>
    <x v="0"/>
    <x v="1"/>
    <n v="104"/>
    <s v=" "/>
    <n v="348"/>
    <n v="2019"/>
    <m/>
    <s v="Contributi - spese di rappresentanza l.r. 4/2009 art. 1 c. 1 lett. C)"/>
    <n v="-1000"/>
    <m/>
    <n v="1000"/>
    <n v="0"/>
  </r>
  <r>
    <x v="10"/>
    <s v="PIANEA ELENA"/>
    <s v="CONTRIBUTI A ISTITUZIONI SOCIALI PRIVATE - SPESE DI RAPPRESENTANZA DEL CONSIGLIO REGIONALE - l.r. 4/2009 art. 1 c. 1 lett. C)"/>
    <x v="0"/>
    <x v="0"/>
    <x v="1"/>
    <n v="104"/>
    <s v=" "/>
    <n v="367"/>
    <n v="2019"/>
    <m/>
    <s v="Contributi - spese di rappresentanza l.r. 4/2009 art. 1 c. 1 lett. C)"/>
    <n v="-1000"/>
    <m/>
    <n v="1000"/>
    <n v="0"/>
  </r>
  <r>
    <x v="10"/>
    <s v="PIANEA ELENA"/>
    <s v="CONTRIBUTI A ISTITUZIONI SOCIALI PRIVATE - SPESE DI RAPPRESENTANZA DEL CONSIGLIO REGIONALE - l.r. 4/2009 art. 1 c. 1 lett. C)"/>
    <x v="0"/>
    <x v="0"/>
    <x v="1"/>
    <n v="104"/>
    <s v=" "/>
    <n v="376"/>
    <n v="2019"/>
    <m/>
    <s v="Contributi - spese di rappresentanza l.r. 4/2009 art. 1 c. 1 lett. C)"/>
    <n v="-2000"/>
    <m/>
    <n v="2000"/>
    <n v="0"/>
  </r>
  <r>
    <x v="10"/>
    <s v="PIANEA ELENA"/>
    <s v="CONTRIBUTI A ISTITUZIONI SOCIALI PRIVATE - SPESE DI RAPPRESENTANZA DEL CONSIGLIO REGIONALE - l.r. 4/2009 art. 1 c. 1 lett. C)"/>
    <x v="0"/>
    <x v="0"/>
    <x v="1"/>
    <n v="104"/>
    <s v=" "/>
    <n v="677"/>
    <n v="2019"/>
    <m/>
    <s v="Contributi - spese di rappresentanza l.r. 4/2009 art. 1 c. 1 lett. C)"/>
    <n v="-2000"/>
    <m/>
    <n v="2000"/>
    <n v="0"/>
  </r>
  <r>
    <x v="10"/>
    <s v="PIANEA ELENA"/>
    <s v="CONTRIBUTI A ISTITUZIONI SOCIALI PRIVATE - SPESE DI RAPPRESENTANZA DEL CONSIGLIO REGIONALE - l.r. 4/2009 art. 1 c. 1 lett. C)"/>
    <x v="0"/>
    <x v="0"/>
    <x v="1"/>
    <n v="104"/>
    <s v=" "/>
    <n v="681"/>
    <n v="2019"/>
    <m/>
    <s v="Contributi - spese di rappresentanza l.r. 4/2009 art. 1 c. 1 lett. C)"/>
    <n v="-1500"/>
    <m/>
    <n v="1500"/>
    <n v="0"/>
  </r>
  <r>
    <x v="10"/>
    <s v="PIANEA ELENA"/>
    <s v="CONTRIBUTI A ISTITUZIONI SOCIALI PRIVATE - SPESE DI RAPPRESENTANZA DEL CONSIGLIO REGIONALE - l.r. 4/2009 art. 1 c. 1 lett. C)"/>
    <x v="0"/>
    <x v="0"/>
    <x v="1"/>
    <n v="104"/>
    <s v=" "/>
    <n v="684"/>
    <n v="2019"/>
    <m/>
    <s v="Contributi - spese di rappresentanza l.r. 4/2009 art. 1 c. 1 lett. C)"/>
    <n v="-500"/>
    <m/>
    <n v="500"/>
    <n v="0"/>
  </r>
  <r>
    <x v="10"/>
    <s v="PIANEA ELENA"/>
    <s v="CONTRIBUTI A ISTITUZIONI SOCIALI PRIVATE - SPESE DI RAPPRESENTANZA DEL CONSIGLIO REGIONALE - l.r. 4/2009 art. 1 c. 1 lett. C)"/>
    <x v="0"/>
    <x v="0"/>
    <x v="1"/>
    <n v="104"/>
    <s v=" "/>
    <n v="686"/>
    <n v="2019"/>
    <m/>
    <s v="Contributi - spese di rappresentanza l.r. 4/2009 art. 1 c. 1 lett. C)"/>
    <n v="-1000"/>
    <m/>
    <n v="1000"/>
    <n v="0"/>
  </r>
  <r>
    <x v="10"/>
    <s v="PIANEA ELENA"/>
    <s v="CONTRIBUTI A ISTITUZIONI SOCIALI PRIVATE - SPESE DI RAPPRESENTANZA DEL CONSIGLIO REGIONALE - l.r. 4/2009 art. 1 c. 1 lett. C)"/>
    <x v="0"/>
    <x v="0"/>
    <x v="1"/>
    <n v="104"/>
    <s v=" "/>
    <n v="738"/>
    <n v="2019"/>
    <m/>
    <s v="Contributi - spese di rappresentanza l.r. 4/2009 art. 1 c. 1 lett. C)"/>
    <n v="-1500"/>
    <m/>
    <n v="1500"/>
    <n v="0"/>
  </r>
  <r>
    <x v="10"/>
    <s v="PIANEA ELENA"/>
    <s v="CONTRIBUTI A ISTITUZIONI SOCIALI PRIVATE - SPESE DI RAPPRESENTANZA DEL CONSIGLIO REGIONALE - l.r. 4/2009 art. 1 c. 1 lett. C)"/>
    <x v="0"/>
    <x v="0"/>
    <x v="1"/>
    <n v="104"/>
    <s v=" "/>
    <n v="1139"/>
    <n v="2019"/>
    <m/>
    <s v="Contributi - spese di rappresentanza l.r. 4/2009 art. 1 c. 1 lett. C)"/>
    <n v="-500"/>
    <m/>
    <n v="500"/>
    <n v="0"/>
  </r>
  <r>
    <x v="11"/>
    <s v="PIANEA ELENA"/>
    <s v="FONDO ONERI DI CUI ALL'ART 27 TER LR 3/2009 PER FRONTEGGIARE EMERGENZE AMBIENTALI. TRASFERIMENTI AD ENTI LOCALI"/>
    <x v="2"/>
    <x v="3"/>
    <x v="1"/>
    <n v="104"/>
    <n v="201932"/>
    <n v="856"/>
    <n v="2019"/>
    <m/>
    <s v="Fondo oneri di cui all'art. 27 ter lr 3/2009 per fronteggiare emergenze sociali-ambientali"/>
    <n v="-5000"/>
    <m/>
    <n v="5000"/>
    <n v="0"/>
  </r>
  <r>
    <x v="11"/>
    <s v="PIANEA ELENA"/>
    <s v="FONDO ONERI DI CUI ALL'ART 27 TER LR 3/2009 PER FRONTEGGIARE EMERGENZE AMBIENTALI. TRASFERIMENTI AD ENTI LOCALI"/>
    <x v="2"/>
    <x v="3"/>
    <x v="1"/>
    <n v="104"/>
    <n v="201932"/>
    <n v="857"/>
    <n v="2019"/>
    <m/>
    <s v="Fondo oneri di cui all'art. 27 ter lr 3/2009 per fronteggiare emergenze sociali-ambientali"/>
    <n v="-2135"/>
    <m/>
    <n v="2135"/>
    <n v="0"/>
  </r>
  <r>
    <x v="11"/>
    <s v="PIANEA ELENA"/>
    <s v="FONDO ONERI DI CUI ALL'ART 27 TER LR 3/2009 PER FRONTEGGIARE EMERGENZE AMBIENTALI. TRASFERIMENTI AD ENTI LOCALI"/>
    <x v="2"/>
    <x v="3"/>
    <x v="1"/>
    <n v="104"/>
    <n v="201932"/>
    <n v="858"/>
    <n v="2019"/>
    <m/>
    <s v="Fondo oneri di cui all'art. 27 ter lr 3/2009 per fronteggiare emergenze sociali-ambientali"/>
    <n v="-5000"/>
    <m/>
    <n v="5000"/>
    <n v="0"/>
  </r>
  <r>
    <x v="11"/>
    <s v="PIANEA ELENA"/>
    <s v="FONDO ONERI DI CUI ALL'ART 27 TER LR 3/2009 PER FRONTEGGIARE EMERGENZE AMBIENTALI. TRASFERIMENTI AD ENTI LOCALI"/>
    <x v="2"/>
    <x v="3"/>
    <x v="1"/>
    <n v="104"/>
    <n v="201932"/>
    <n v="863"/>
    <n v="2019"/>
    <m/>
    <s v="Fondo oneri di cui all'art. 27 ter lr 3/2009 per fronteggiare emergenze sociali-ambientali"/>
    <n v="-5000"/>
    <m/>
    <n v="5000"/>
    <n v="0"/>
  </r>
  <r>
    <x v="12"/>
    <s v="PIANEA ELENA"/>
    <s v="FONDO ONERI DI CUI ALL'ART 27 TER LR 3/2009 PER FRONTEGGIARE EMERGENZE AMBIENTALI- TRASFERIMENTI A ISTITUZIONI SOCIALI PRIVATE"/>
    <x v="2"/>
    <x v="3"/>
    <x v="1"/>
    <n v="104"/>
    <n v="201933"/>
    <n v="852"/>
    <n v="2019"/>
    <m/>
    <s v="Fondo oneri di cui all'art. 27 ter lr 3/2009 per fronteggiare emergenze sociali-ambientali"/>
    <n v="-5000"/>
    <m/>
    <n v="5000"/>
    <n v="0"/>
  </r>
  <r>
    <x v="12"/>
    <s v="PIANEA ELENA"/>
    <s v="FONDO ONERI DI CUI ALL'ART 27 TER LR 3/2009 PER FRONTEGGIARE EMERGENZE AMBIENTALI- TRASFERIMENTI A ISTITUZIONI SOCIALI PRIVATE"/>
    <x v="2"/>
    <x v="3"/>
    <x v="1"/>
    <n v="104"/>
    <n v="201933"/>
    <n v="860"/>
    <n v="2019"/>
    <m/>
    <s v="Fondo oneri di cui all'art. 27 ter lr 3/2009 per fronteggiare emergenze sociali-ambientali"/>
    <n v="-5000"/>
    <m/>
    <n v="5000"/>
    <n v="0"/>
  </r>
  <r>
    <x v="13"/>
    <s v="SILLA CHIARETTA"/>
    <s v="EVENTI ISTITUZIONALI COMPARTECIPAZIONI ENTI LOCALI L.R. 46/2015"/>
    <x v="1"/>
    <x v="2"/>
    <x v="1"/>
    <n v="104"/>
    <n v="201910"/>
    <n v="192"/>
    <n v="2019"/>
    <m/>
    <s v="Spese per attività istituzionale"/>
    <n v="-2910"/>
    <m/>
    <n v="2910"/>
    <n v="0"/>
  </r>
  <r>
    <x v="13"/>
    <s v="SILLA CHIARETTA"/>
    <s v="EVENTI ISTITUZIONALI COMPARTECIPAZIONI ENTI LOCALI L.R. 46/2015"/>
    <x v="1"/>
    <x v="2"/>
    <x v="1"/>
    <n v="104"/>
    <n v="201927"/>
    <n v="623"/>
    <n v="2019"/>
    <m/>
    <s v="Spese per attività istituzionale"/>
    <n v="-600.6"/>
    <m/>
    <n v="600.6"/>
    <n v="0"/>
  </r>
  <r>
    <x v="13"/>
    <s v="SILLA CHIARETTA"/>
    <s v="EVENTI ISTITUZIONALI COMPARTECIPAZIONI ENTI LOCALI L.R. 46/2015"/>
    <x v="1"/>
    <x v="2"/>
    <x v="1"/>
    <n v="104"/>
    <n v="201927"/>
    <n v="629"/>
    <n v="2019"/>
    <m/>
    <s v="Spese per attività istituzionale"/>
    <n v="-399.34"/>
    <m/>
    <n v="399.34"/>
    <n v="0"/>
  </r>
  <r>
    <x v="13"/>
    <s v="SILLA CHIARETTA"/>
    <s v="EVENTI ISTITUZIONALI COMPARTECIPAZIONI ENTI LOCALI L.R. 46/2015"/>
    <x v="1"/>
    <x v="2"/>
    <x v="1"/>
    <n v="104"/>
    <n v="201927"/>
    <n v="634"/>
    <n v="2019"/>
    <m/>
    <s v="Spese per attività istituzionale"/>
    <n v="-2002.5"/>
    <m/>
    <n v="2002.5"/>
    <n v="0"/>
  </r>
  <r>
    <x v="14"/>
    <s v="SILLA CHIARETTA"/>
    <s v="EVENTI ISTITUZIONALI COMPARTECIPAZIONI ISTITUZIONI SOCIALI PRIVATE L.R. 46/2015"/>
    <x v="1"/>
    <x v="2"/>
    <x v="1"/>
    <n v="104"/>
    <n v="201911"/>
    <n v="168"/>
    <n v="2019"/>
    <m/>
    <s v="Spese per attività istituzionale"/>
    <n v="-385.26"/>
    <m/>
    <n v="385.26"/>
    <n v="0"/>
  </r>
  <r>
    <x v="14"/>
    <s v="SILLA CHIARETTA"/>
    <s v="EVENTI ISTITUZIONALI COMPARTECIPAZIONI ISTITUZIONI SOCIALI PRIVATE L.R. 46/2015"/>
    <x v="1"/>
    <x v="2"/>
    <x v="1"/>
    <n v="104"/>
    <n v="201911"/>
    <n v="170"/>
    <n v="2019"/>
    <m/>
    <s v="Spese per attività istituzionale"/>
    <n v="-486.42"/>
    <m/>
    <n v="486.42"/>
    <n v="0"/>
  </r>
  <r>
    <x v="14"/>
    <s v="SILLA CHIARETTA"/>
    <s v="EVENTI ISTITUZIONALI COMPARTECIPAZIONI ISTITUZIONI SOCIALI PRIVATE L.R. 46/2015"/>
    <x v="1"/>
    <x v="2"/>
    <x v="1"/>
    <n v="104"/>
    <n v="201911"/>
    <n v="195"/>
    <n v="2019"/>
    <m/>
    <s v="Spese per attività istituzionale"/>
    <n v="-155.59"/>
    <m/>
    <n v="155.59"/>
    <n v="0"/>
  </r>
  <r>
    <x v="14"/>
    <s v="SILLA CHIARETTA"/>
    <s v="EVENTI ISTITUZIONALI COMPARTECIPAZIONI ISTITUZIONI SOCIALI PRIVATE L.R. 46/2015"/>
    <x v="1"/>
    <x v="2"/>
    <x v="1"/>
    <n v="104"/>
    <n v="201914"/>
    <n v="310"/>
    <n v="2019"/>
    <m/>
    <s v="Spese per attività istituzionale"/>
    <n v="-712.8"/>
    <m/>
    <n v="712.8"/>
    <n v="0"/>
  </r>
  <r>
    <x v="14"/>
    <s v="SILLA CHIARETTA"/>
    <s v="EVENTI ISTITUZIONALI COMPARTECIPAZIONI ISTITUZIONI SOCIALI PRIVATE L.R. 46/2015"/>
    <x v="1"/>
    <x v="2"/>
    <x v="1"/>
    <n v="104"/>
    <n v="201914"/>
    <n v="323"/>
    <n v="2019"/>
    <m/>
    <s v="Spese per attività istituzionale"/>
    <n v="-1019.2"/>
    <m/>
    <n v="1019.2"/>
    <n v="0"/>
  </r>
  <r>
    <x v="14"/>
    <s v="SILLA CHIARETTA"/>
    <s v="EVENTI ISTITUZIONALI COMPARTECIPAZIONI ISTITUZIONI SOCIALI PRIVATE L.R. 46/2015"/>
    <x v="1"/>
    <x v="2"/>
    <x v="1"/>
    <n v="104"/>
    <n v="201914"/>
    <n v="324"/>
    <n v="2019"/>
    <m/>
    <s v="Spese per attività istituzionale"/>
    <n v="-137.4"/>
    <m/>
    <n v="137.4"/>
    <n v="0"/>
  </r>
  <r>
    <x v="15"/>
    <s v="GALEOTTI UGO"/>
    <s v="SERVIZI PER I SISTEMI E RELATIVA MANUTENZIONE SUPPORTO AREA SISTEMISTICA"/>
    <x v="0"/>
    <x v="1"/>
    <x v="1"/>
    <n v="103"/>
    <s v=" "/>
    <n v="426"/>
    <n v="2019"/>
    <s v="SPESA ICT INFORMATICA"/>
    <s v="Spesa corrente informatica"/>
    <n v="-9053.48"/>
    <m/>
    <n v="9053.48"/>
    <n v="0"/>
  </r>
  <r>
    <x v="16"/>
    <s v="MORETTI LUCIANO"/>
    <s v="CONVENZIONI TRA DIFENSORE CIVICO E AOU TOSCANE"/>
    <x v="0"/>
    <x v="0"/>
    <x v="1"/>
    <n v="104"/>
    <s v=" "/>
    <n v="149"/>
    <n v="2019"/>
    <m/>
    <s v="Difensore civico - Attività"/>
    <n v="-900"/>
    <m/>
    <n v="900"/>
    <n v="0"/>
  </r>
  <r>
    <x v="16"/>
    <s v="MORETTI LUCIANO"/>
    <s v="CONVENZIONI TRA DIFENSORE CIVICO E AOU TOSCANE"/>
    <x v="0"/>
    <x v="0"/>
    <x v="1"/>
    <n v="104"/>
    <n v="201954"/>
    <n v="988"/>
    <n v="2019"/>
    <m/>
    <s v="Difensore civico - Attività"/>
    <n v="-600"/>
    <m/>
    <n v="600"/>
    <n v="0"/>
  </r>
  <r>
    <x v="17"/>
    <s v="GALEOTTI UGO"/>
    <s v="SOFTWARE E MANUTENZIONE EVOLUTIVA"/>
    <x v="0"/>
    <x v="1"/>
    <x v="2"/>
    <n v="202"/>
    <s v=" "/>
    <n v="338"/>
    <n v="2019"/>
    <m/>
    <s v="Spesa in c/capitale informatica"/>
    <n v="-2464.4"/>
    <m/>
    <n v="2464.4"/>
    <n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x v="0"/>
    <x v="0"/>
    <s v="FABRIZIO MASCAGNI"/>
    <x v="0"/>
    <n v="500"/>
    <n v="502"/>
    <s v="Spesa corrente"/>
    <n v="110"/>
    <s v=" "/>
    <n v="614"/>
    <n v="2019"/>
    <m/>
    <s v="Fpv spesa"/>
    <n v="131.5"/>
    <n v="0"/>
    <m/>
  </r>
  <r>
    <x v="1"/>
    <x v="1"/>
    <m/>
    <x v="1"/>
    <m/>
    <m/>
    <m/>
    <m/>
    <m/>
    <m/>
    <m/>
    <m/>
    <s v="Totale FPV spesa"/>
    <n v="131.5"/>
    <m/>
    <m/>
  </r>
  <r>
    <x v="2"/>
    <x v="2"/>
    <s v="GUERRINI CINZIA"/>
    <x v="2"/>
    <n v="100"/>
    <n v="101"/>
    <s v="Spesa corrente vincolata reimputata"/>
    <n v="104"/>
    <n v="201955"/>
    <n v="1012"/>
    <n v="2019"/>
    <m/>
    <s v="Corecom - Gestione deleghe"/>
    <n v="4200"/>
    <n v="4200"/>
    <s v=" "/>
  </r>
  <r>
    <x v="3"/>
    <x v="2"/>
    <s v="MORETTI LUCIANO"/>
    <x v="3"/>
    <n v="100"/>
    <n v="101"/>
    <s v="Spesa corrente  reimputata"/>
    <n v="104"/>
    <s v=" "/>
    <n v="78"/>
    <n v="2019"/>
    <m/>
    <s v="Autorità regionale per la garanzia e la promozione della partecipazione  - attività"/>
    <n v="2700"/>
    <n v="2700"/>
    <m/>
  </r>
  <r>
    <x v="3"/>
    <x v="2"/>
    <s v="MORETTI LUCIANO"/>
    <x v="3"/>
    <n v="100"/>
    <n v="101"/>
    <s v="Spesa corrente  reimputata"/>
    <n v="104"/>
    <s v=" "/>
    <n v="388"/>
    <n v="2019"/>
    <m/>
    <s v="Autorità regionale per la garanzia e la promozione della partecipazione  - attività"/>
    <n v="6000"/>
    <n v="6000"/>
    <m/>
  </r>
  <r>
    <x v="3"/>
    <x v="2"/>
    <s v="MORETTI LUCIANO"/>
    <x v="3"/>
    <n v="100"/>
    <n v="101"/>
    <s v="Spesa corrente  reimputata"/>
    <n v="104"/>
    <s v=" "/>
    <n v="1249"/>
    <n v="2019"/>
    <m/>
    <s v="Autorità regionale per la garanzia e la promozione della partecipazione  - attività"/>
    <n v="5820"/>
    <n v="5820"/>
    <m/>
  </r>
  <r>
    <x v="3"/>
    <x v="2"/>
    <s v="MORETTI LUCIANO"/>
    <x v="3"/>
    <n v="100"/>
    <n v="101"/>
    <s v="Spesa corrente  reimputata"/>
    <n v="104"/>
    <s v=" "/>
    <n v="2227"/>
    <n v="2019"/>
    <m/>
    <s v="Autorità regionale per la garanzia e la promozione della partecipazione  - attività"/>
    <n v="12000"/>
    <n v="12000"/>
    <m/>
  </r>
  <r>
    <x v="4"/>
    <x v="2"/>
    <s v="MORETTI LUCIANO"/>
    <x v="4"/>
    <n v="100"/>
    <n v="101"/>
    <s v="Spesa corrente  reimputata"/>
    <n v="104"/>
    <s v=" "/>
    <n v="1257"/>
    <n v="2019"/>
    <m/>
    <s v="Autorità regionale per la garanzia e la promozione della partecipazione  - attività"/>
    <n v="4050"/>
    <n v="4050"/>
    <m/>
  </r>
  <r>
    <x v="5"/>
    <x v="2"/>
    <s v="MORETTI LUCIANO"/>
    <x v="5"/>
    <n v="100"/>
    <n v="101"/>
    <s v="Spesa corrente  reimputata"/>
    <n v="104"/>
    <s v=" "/>
    <n v="397"/>
    <n v="2019"/>
    <m/>
    <s v="Autorità regionale per la garanzia e la promozione della partecipazione  - attività"/>
    <n v="10200"/>
    <n v="10200"/>
    <m/>
  </r>
  <r>
    <x v="6"/>
    <x v="2"/>
    <s v="GALEOTTI UGO"/>
    <x v="6"/>
    <n v="100"/>
    <n v="108"/>
    <s v="Spesa corrente  reimputata"/>
    <n v="103"/>
    <n v="201944"/>
    <n v="850"/>
    <n v="2019"/>
    <s v="SPESA ICT INFORMATICA"/>
    <s v="Spesa corrente informatica"/>
    <n v="2400"/>
    <n v="2400"/>
    <m/>
  </r>
  <r>
    <x v="7"/>
    <x v="2"/>
    <s v="GALEOTTI UGO"/>
    <x v="7"/>
    <n v="100"/>
    <n v="108"/>
    <s v="Spesa corrente  reimputata"/>
    <n v="103"/>
    <s v=" "/>
    <n v="2143"/>
    <n v="2019"/>
    <s v="SPESA ICT INFORMATICA"/>
    <s v="Spesa corrente informatica"/>
    <n v="474.88"/>
    <n v="474.88"/>
    <m/>
  </r>
  <r>
    <x v="8"/>
    <x v="2"/>
    <s v="GUERRINI CINZIA"/>
    <x v="8"/>
    <n v="500"/>
    <n v="502"/>
    <s v="Spesa corrente  reimputata"/>
    <n v="103"/>
    <n v="201740"/>
    <n v="691"/>
    <n v="2019"/>
    <m/>
    <s v="Gestione biblioteca"/>
    <n v="5750.12"/>
    <n v="5750.12"/>
    <m/>
  </r>
  <r>
    <x v="8"/>
    <x v="2"/>
    <s v="GUERRINI CINZIA"/>
    <x v="8"/>
    <n v="500"/>
    <n v="502"/>
    <s v="Spesa corrente  reimputata"/>
    <n v="103"/>
    <n v="201734"/>
    <n v="1330"/>
    <n v="2019"/>
    <m/>
    <s v="Gestione biblioteca"/>
    <n v="5878.56"/>
    <n v="5878.56"/>
    <m/>
  </r>
  <r>
    <x v="9"/>
    <x v="2"/>
    <s v="GUERRINI CINZIA"/>
    <x v="9"/>
    <n v="500"/>
    <n v="502"/>
    <s v="Spesa corrente  reimputata"/>
    <n v="103"/>
    <s v=" "/>
    <n v="614"/>
    <n v="2019"/>
    <m/>
    <s v="Gestione biblioteca"/>
    <n v="0"/>
    <n v="0"/>
    <n v="131.5"/>
  </r>
  <r>
    <x v="10"/>
    <x v="2"/>
    <s v="GUERRINI CINZIA"/>
    <x v="10"/>
    <n v="500"/>
    <n v="502"/>
    <s v="Spesa corrente  reimputata"/>
    <n v="103"/>
    <n v="201794"/>
    <n v="501"/>
    <n v="2019"/>
    <m/>
    <s v="Gestione biblioteca"/>
    <n v="38.4"/>
    <n v="38.4"/>
    <m/>
  </r>
  <r>
    <x v="11"/>
    <x v="2"/>
    <s v="PIANEA ELENA"/>
    <x v="11"/>
    <n v="100"/>
    <n v="101"/>
    <s v="Spesa corrente  reimputata"/>
    <n v="104"/>
    <s v=" "/>
    <n v="263"/>
    <n v="2019"/>
    <m/>
    <s v="Contributi - spese di rappresentanza l.r. 4/2009 art. 1 c. 1 lett. C)"/>
    <n v="1000"/>
    <n v="1000"/>
    <m/>
  </r>
  <r>
    <x v="11"/>
    <x v="2"/>
    <s v="PIANEA ELENA"/>
    <x v="11"/>
    <n v="100"/>
    <n v="101"/>
    <s v="Spesa corrente  reimputata"/>
    <n v="104"/>
    <s v=" "/>
    <n v="353"/>
    <n v="2019"/>
    <m/>
    <s v="Contributi - spese di rappresentanza l.r. 4/2009 art. 1 c. 1 lett. C)"/>
    <n v="1000"/>
    <n v="1000"/>
    <m/>
  </r>
  <r>
    <x v="11"/>
    <x v="2"/>
    <s v="PIANEA ELENA"/>
    <x v="11"/>
    <n v="100"/>
    <n v="101"/>
    <s v="Spesa corrente  reimputata"/>
    <n v="104"/>
    <s v=" "/>
    <n v="680"/>
    <n v="2019"/>
    <m/>
    <s v="Contributi - spese di rappresentanza l.r. 4/2009 art. 1 c. 1 lett. C)"/>
    <n v="1500"/>
    <n v="1500"/>
    <m/>
  </r>
  <r>
    <x v="11"/>
    <x v="2"/>
    <s v="PIANEA ELENA"/>
    <x v="11"/>
    <n v="100"/>
    <n v="101"/>
    <s v="Spesa corrente  reimputata"/>
    <n v="104"/>
    <s v=" "/>
    <n v="739"/>
    <n v="2019"/>
    <m/>
    <s v="Contributi - spese di rappresentanza l.r. 4/2009 art. 1 c. 1 lett. C)"/>
    <n v="2000"/>
    <n v="2000"/>
    <m/>
  </r>
  <r>
    <x v="11"/>
    <x v="2"/>
    <s v="PIANEA ELENA"/>
    <x v="11"/>
    <n v="100"/>
    <n v="101"/>
    <s v="Spesa corrente  reimputata"/>
    <n v="104"/>
    <s v=" "/>
    <n v="1109"/>
    <n v="2019"/>
    <m/>
    <s v="Contributi - spese di rappresentanza l.r. 4/2009 art. 1 c. 1 lett. C)"/>
    <n v="1500"/>
    <n v="1500"/>
    <m/>
  </r>
  <r>
    <x v="12"/>
    <x v="2"/>
    <s v="PIANEA ELENA"/>
    <x v="12"/>
    <n v="100"/>
    <n v="101"/>
    <s v="Spesa corrente  reimputata"/>
    <n v="104"/>
    <s v=" "/>
    <n v="348"/>
    <n v="2019"/>
    <m/>
    <s v="Contributi - spese di rappresentanza l.r. 4/2009 art. 1 c. 1 lett. C)"/>
    <n v="1000"/>
    <n v="1000"/>
    <m/>
  </r>
  <r>
    <x v="12"/>
    <x v="2"/>
    <s v="PIANEA ELENA"/>
    <x v="12"/>
    <n v="100"/>
    <n v="101"/>
    <s v="Spesa corrente  reimputata"/>
    <n v="104"/>
    <s v=" "/>
    <n v="367"/>
    <n v="2019"/>
    <m/>
    <s v="Contributi - spese di rappresentanza l.r. 4/2009 art. 1 c. 1 lett. C)"/>
    <n v="1000"/>
    <n v="1000"/>
    <m/>
  </r>
  <r>
    <x v="12"/>
    <x v="2"/>
    <s v="PIANEA ELENA"/>
    <x v="12"/>
    <n v="100"/>
    <n v="101"/>
    <s v="Spesa corrente  reimputata"/>
    <n v="104"/>
    <s v=" "/>
    <n v="376"/>
    <n v="2019"/>
    <m/>
    <s v="Contributi - spese di rappresentanza l.r. 4/2009 art. 1 c. 1 lett. C)"/>
    <n v="2000"/>
    <n v="2000"/>
    <m/>
  </r>
  <r>
    <x v="12"/>
    <x v="2"/>
    <s v="PIANEA ELENA"/>
    <x v="12"/>
    <n v="100"/>
    <n v="101"/>
    <s v="Spesa corrente  reimputata"/>
    <n v="104"/>
    <s v=" "/>
    <n v="677"/>
    <n v="2019"/>
    <m/>
    <s v="Contributi - spese di rappresentanza l.r. 4/2009 art. 1 c. 1 lett. C)"/>
    <n v="2000"/>
    <n v="2000"/>
    <m/>
  </r>
  <r>
    <x v="12"/>
    <x v="2"/>
    <s v="PIANEA ELENA"/>
    <x v="12"/>
    <n v="100"/>
    <n v="101"/>
    <s v="Spesa corrente  reimputata"/>
    <n v="104"/>
    <s v=" "/>
    <n v="681"/>
    <n v="2019"/>
    <m/>
    <s v="Contributi - spese di rappresentanza l.r. 4/2009 art. 1 c. 1 lett. C)"/>
    <n v="1500"/>
    <n v="1500"/>
    <m/>
  </r>
  <r>
    <x v="12"/>
    <x v="2"/>
    <s v="PIANEA ELENA"/>
    <x v="12"/>
    <n v="100"/>
    <n v="101"/>
    <s v="Spesa corrente  reimputata"/>
    <n v="104"/>
    <s v=" "/>
    <n v="684"/>
    <n v="2019"/>
    <m/>
    <s v="Contributi - spese di rappresentanza l.r. 4/2009 art. 1 c. 1 lett. C)"/>
    <n v="500"/>
    <n v="500"/>
    <m/>
  </r>
  <r>
    <x v="12"/>
    <x v="2"/>
    <s v="PIANEA ELENA"/>
    <x v="12"/>
    <n v="100"/>
    <n v="101"/>
    <s v="Spesa corrente  reimputata"/>
    <n v="104"/>
    <s v=" "/>
    <n v="686"/>
    <n v="2019"/>
    <m/>
    <s v="Contributi - spese di rappresentanza l.r. 4/2009 art. 1 c. 1 lett. C)"/>
    <n v="1000"/>
    <n v="1000"/>
    <m/>
  </r>
  <r>
    <x v="12"/>
    <x v="2"/>
    <s v="PIANEA ELENA"/>
    <x v="12"/>
    <n v="100"/>
    <n v="101"/>
    <s v="Spesa corrente  reimputata"/>
    <n v="104"/>
    <s v=" "/>
    <n v="738"/>
    <n v="2019"/>
    <m/>
    <s v="Contributi - spese di rappresentanza l.r. 4/2009 art. 1 c. 1 lett. C)"/>
    <n v="1500"/>
    <n v="1500"/>
    <m/>
  </r>
  <r>
    <x v="12"/>
    <x v="2"/>
    <s v="PIANEA ELENA"/>
    <x v="12"/>
    <n v="100"/>
    <n v="101"/>
    <s v="Spesa corrente  reimputata"/>
    <n v="104"/>
    <s v=" "/>
    <n v="1139"/>
    <n v="2019"/>
    <m/>
    <s v="Contributi - spese di rappresentanza l.r. 4/2009 art. 1 c. 1 lett. C)"/>
    <n v="500"/>
    <n v="500"/>
    <m/>
  </r>
  <r>
    <x v="13"/>
    <x v="2"/>
    <s v="PIANEA ELENA"/>
    <x v="13"/>
    <n v="1100"/>
    <n v="1102"/>
    <s v="Spesa corrente  reimputata"/>
    <n v="104"/>
    <n v="201932"/>
    <n v="856"/>
    <n v="2019"/>
    <m/>
    <s v="Fondo oneri di cui all'art. 27 ter lr 3/2009 per fronteggiare emergenze sociali-ambientali"/>
    <n v="5000"/>
    <n v="5000"/>
    <m/>
  </r>
  <r>
    <x v="13"/>
    <x v="2"/>
    <s v="PIANEA ELENA"/>
    <x v="13"/>
    <n v="1100"/>
    <n v="1102"/>
    <s v="Spesa corrente  reimputata"/>
    <n v="104"/>
    <n v="201932"/>
    <n v="857"/>
    <n v="2019"/>
    <m/>
    <s v="Fondo oneri di cui all'art. 27 ter lr 3/2009 per fronteggiare emergenze sociali-ambientali"/>
    <n v="2135"/>
    <n v="2135"/>
    <m/>
  </r>
  <r>
    <x v="13"/>
    <x v="2"/>
    <s v="PIANEA ELENA"/>
    <x v="13"/>
    <n v="1100"/>
    <n v="1102"/>
    <s v="Spesa corrente  reimputata"/>
    <n v="104"/>
    <n v="201932"/>
    <n v="858"/>
    <n v="2019"/>
    <m/>
    <s v="Fondo oneri di cui all'art. 27 ter lr 3/2009 per fronteggiare emergenze sociali-ambientali"/>
    <n v="5000"/>
    <n v="5000"/>
    <m/>
  </r>
  <r>
    <x v="13"/>
    <x v="2"/>
    <s v="PIANEA ELENA"/>
    <x v="13"/>
    <n v="1100"/>
    <n v="1102"/>
    <s v="Spesa corrente  reimputata"/>
    <n v="104"/>
    <n v="201932"/>
    <n v="863"/>
    <n v="2019"/>
    <m/>
    <s v="Fondo oneri di cui all'art. 27 ter lr 3/2009 per fronteggiare emergenze sociali-ambientali"/>
    <n v="5000"/>
    <n v="5000"/>
    <m/>
  </r>
  <r>
    <x v="14"/>
    <x v="2"/>
    <s v="PIANEA ELENA"/>
    <x v="14"/>
    <n v="1100"/>
    <n v="1102"/>
    <s v="Spesa corrente  reimputata"/>
    <n v="104"/>
    <n v="201933"/>
    <n v="852"/>
    <n v="2019"/>
    <m/>
    <s v="Fondo oneri di cui all'art. 27 ter lr 3/2009 per fronteggiare emergenze sociali-ambientali"/>
    <n v="5000"/>
    <n v="5000"/>
    <m/>
  </r>
  <r>
    <x v="14"/>
    <x v="2"/>
    <s v="PIANEA ELENA"/>
    <x v="14"/>
    <n v="1100"/>
    <n v="1102"/>
    <s v="Spesa corrente  reimputata"/>
    <n v="104"/>
    <n v="201933"/>
    <n v="860"/>
    <n v="2019"/>
    <m/>
    <s v="Fondo oneri di cui all'art. 27 ter lr 3/2009 per fronteggiare emergenze sociali-ambientali"/>
    <n v="5000"/>
    <n v="5000"/>
    <m/>
  </r>
  <r>
    <x v="15"/>
    <x v="2"/>
    <s v="SILLA CHIARETTA"/>
    <x v="15"/>
    <n v="500"/>
    <n v="502"/>
    <s v="Spesa corrente  reimputata"/>
    <n v="104"/>
    <n v="201910"/>
    <n v="192"/>
    <n v="2019"/>
    <m/>
    <s v="Spese per attività istituzionale"/>
    <n v="2910"/>
    <n v="2910"/>
    <m/>
  </r>
  <r>
    <x v="15"/>
    <x v="2"/>
    <s v="SILLA CHIARETTA"/>
    <x v="15"/>
    <n v="500"/>
    <n v="502"/>
    <s v="Spesa corrente  reimputata"/>
    <n v="104"/>
    <n v="201927"/>
    <n v="623"/>
    <n v="2019"/>
    <m/>
    <s v="Spese per attività istituzionale"/>
    <n v="600.6"/>
    <n v="600.6"/>
    <m/>
  </r>
  <r>
    <x v="15"/>
    <x v="2"/>
    <s v="SILLA CHIARETTA"/>
    <x v="15"/>
    <n v="500"/>
    <n v="502"/>
    <s v="Spesa corrente  reimputata"/>
    <n v="104"/>
    <n v="201927"/>
    <n v="629"/>
    <n v="2019"/>
    <m/>
    <s v="Spese per attività istituzionale"/>
    <n v="399.34"/>
    <n v="399.34"/>
    <m/>
  </r>
  <r>
    <x v="15"/>
    <x v="2"/>
    <s v="SILLA CHIARETTA"/>
    <x v="15"/>
    <n v="500"/>
    <n v="502"/>
    <s v="Spesa corrente  reimputata"/>
    <n v="104"/>
    <n v="201927"/>
    <n v="634"/>
    <n v="2019"/>
    <m/>
    <s v="Spese per attività istituzionale"/>
    <n v="2002.5"/>
    <n v="2002.5"/>
    <m/>
  </r>
  <r>
    <x v="16"/>
    <x v="2"/>
    <s v="SILLA CHIARETTA"/>
    <x v="16"/>
    <n v="500"/>
    <n v="502"/>
    <s v="Spesa corrente  reimputata"/>
    <n v="104"/>
    <n v="201911"/>
    <n v="168"/>
    <n v="2019"/>
    <m/>
    <s v="Spese per attività istituzionale"/>
    <n v="385.26"/>
    <n v="385.26"/>
    <m/>
  </r>
  <r>
    <x v="16"/>
    <x v="2"/>
    <s v="SILLA CHIARETTA"/>
    <x v="16"/>
    <n v="500"/>
    <n v="502"/>
    <s v="Spesa corrente  reimputata"/>
    <n v="104"/>
    <n v="201911"/>
    <n v="170"/>
    <n v="2019"/>
    <m/>
    <s v="Spese per attività istituzionale"/>
    <n v="486.42"/>
    <n v="486.42"/>
    <m/>
  </r>
  <r>
    <x v="16"/>
    <x v="2"/>
    <s v="SILLA CHIARETTA"/>
    <x v="16"/>
    <n v="500"/>
    <n v="502"/>
    <s v="Spesa corrente  reimputata"/>
    <n v="104"/>
    <n v="201911"/>
    <n v="195"/>
    <n v="2019"/>
    <m/>
    <s v="Spese per attività istituzionale"/>
    <n v="155.59"/>
    <n v="155.59"/>
    <m/>
  </r>
  <r>
    <x v="16"/>
    <x v="2"/>
    <s v="SILLA CHIARETTA"/>
    <x v="16"/>
    <n v="500"/>
    <n v="502"/>
    <s v="Spesa corrente  reimputata"/>
    <n v="104"/>
    <n v="201914"/>
    <n v="310"/>
    <n v="2019"/>
    <m/>
    <s v="Spese per attività istituzionale"/>
    <n v="712.8"/>
    <n v="712.8"/>
    <m/>
  </r>
  <r>
    <x v="16"/>
    <x v="2"/>
    <s v="SILLA CHIARETTA"/>
    <x v="16"/>
    <n v="500"/>
    <n v="502"/>
    <s v="Spesa corrente  reimputata"/>
    <n v="104"/>
    <n v="201914"/>
    <n v="323"/>
    <n v="2019"/>
    <m/>
    <s v="Spese per attività istituzionale"/>
    <n v="1019.2"/>
    <n v="1019.2"/>
    <m/>
  </r>
  <r>
    <x v="16"/>
    <x v="2"/>
    <s v="SILLA CHIARETTA"/>
    <x v="16"/>
    <n v="500"/>
    <n v="502"/>
    <s v="Spesa corrente  reimputata"/>
    <n v="104"/>
    <n v="201914"/>
    <n v="324"/>
    <n v="2019"/>
    <m/>
    <s v="Spese per attività istituzionale"/>
    <n v="137.4"/>
    <n v="137.4"/>
    <m/>
  </r>
  <r>
    <x v="17"/>
    <x v="2"/>
    <s v="GALEOTTI UGO"/>
    <x v="17"/>
    <n v="100"/>
    <n v="108"/>
    <s v="Spesa corrente  reimputata"/>
    <n v="103"/>
    <s v=" "/>
    <n v="426"/>
    <n v="2019"/>
    <s v="SPESA ICT INFORMATICA"/>
    <s v="Spesa corrente informatica"/>
    <n v="9053.48"/>
    <n v="9053.48"/>
    <m/>
  </r>
  <r>
    <x v="18"/>
    <x v="2"/>
    <s v="MORETTI LUCIANO"/>
    <x v="18"/>
    <n v="100"/>
    <n v="101"/>
    <s v="Spesa corrente  reimputata"/>
    <n v="104"/>
    <s v=" "/>
    <n v="149"/>
    <n v="2019"/>
    <m/>
    <s v="Difensore civico - Attività"/>
    <n v="900"/>
    <n v="900"/>
    <m/>
  </r>
  <r>
    <x v="18"/>
    <x v="2"/>
    <s v="MORETTI LUCIANO"/>
    <x v="18"/>
    <n v="100"/>
    <n v="101"/>
    <s v="Spesa corrente  reimputata"/>
    <n v="104"/>
    <n v="201954"/>
    <n v="988"/>
    <n v="2019"/>
    <m/>
    <s v="Difensore civico - Attività"/>
    <n v="600"/>
    <n v="600"/>
    <m/>
  </r>
  <r>
    <x v="19"/>
    <x v="2"/>
    <s v="GALEOTTI UGO"/>
    <x v="19"/>
    <n v="100"/>
    <n v="108"/>
    <s v="Spesa capitale reimputata"/>
    <n v="202"/>
    <s v=" "/>
    <n v="338"/>
    <n v="2019"/>
    <m/>
    <s v="Spesa in c/capitale informatica"/>
    <n v="2464.4"/>
    <n v="2464.4"/>
    <m/>
  </r>
  <r>
    <x v="1"/>
    <x v="1"/>
    <m/>
    <x v="1"/>
    <m/>
    <m/>
    <m/>
    <m/>
    <m/>
    <m/>
    <m/>
    <m/>
    <s v="Totale spesa reimputata"/>
    <n v="126473.94999999997"/>
    <n v="126473.94999999997"/>
    <n v="131.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54D7870-3359-4646-8434-CE381338005C}" name="Tabella_pivot1" cacheId="0" applyNumberFormats="0" applyBorderFormats="0" applyFontFormats="0" applyPatternFormats="0" applyAlignmentFormats="0" applyWidthHeightFormats="1" dataCaption=" " updatedVersion="4" showMemberPropertyTips="0" itemPrintTitles="1" createdVersion="1" indent="0" compact="0" compactData="0" gridDropZones="1">
  <location ref="A3:H46" firstHeaderRow="1" firstDataRow="2" firstDataCol="4"/>
  <pivotFields count="16">
    <pivotField axis="axisRow" compact="0" outline="0" subtotalTop="0" showAll="0" includeNewItemsInFilter="1">
      <items count="19">
        <item x="0"/>
        <item x="1"/>
        <item x="2"/>
        <item x="3"/>
        <item x="4"/>
        <item x="5"/>
        <item x="6"/>
        <item x="7"/>
        <item x="8"/>
        <item x="9"/>
        <item x="10"/>
        <item x="11"/>
        <item x="12"/>
        <item x="13"/>
        <item x="14"/>
        <item x="15"/>
        <item x="16"/>
        <item x="17"/>
        <item t="default"/>
      </items>
    </pivotField>
    <pivotField compact="0" outline="0" subtotalTop="0" showAll="0" includeNewItemsInFilter="1"/>
    <pivotField compact="0" outline="0" subtotalTop="0" showAll="0" includeNewItemsInFilter="1"/>
    <pivotField axis="axisRow" compact="0" outline="0" subtotalTop="0" showAll="0" includeNewItemsInFilter="1">
      <items count="4">
        <item x="0"/>
        <item x="1"/>
        <item x="2"/>
        <item t="default"/>
      </items>
    </pivotField>
    <pivotField axis="axisRow" compact="0" outline="0" subtotalTop="0" showAll="0" insertBlankRow="1" includeNewItemsInFilter="1">
      <items count="5">
        <item x="0"/>
        <item x="1"/>
        <item x="2"/>
        <item x="3"/>
        <item t="default"/>
      </items>
    </pivotField>
    <pivotField axis="axisRow" subtotalCaption="Totale" compact="0" outline="0" subtotalTop="0" showAll="0" insertBlankRow="1" includeNewItemsInFilter="1">
      <items count="4">
        <item x="2"/>
        <item x="1"/>
        <item x="0"/>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numFmtId="4" outline="0" subtotalTop="0" showAll="0" includeNewItemsInFilter="1"/>
    <pivotField dataField="1" compact="0" outline="0" subtotalTop="0" showAll="0" includeNewItemsInFilter="1"/>
    <pivotField dataField="1" compact="0" numFmtId="164" outline="0" subtotalTop="0" showAll="0" includeNewItemsInFilter="1"/>
    <pivotField dataField="1" compact="0" numFmtId="164" outline="0" subtotalTop="0" showAll="0" includeNewItemsInFilter="1"/>
  </pivotFields>
  <rowFields count="4">
    <field x="5"/>
    <field x="3"/>
    <field x="4"/>
    <field x="0"/>
  </rowFields>
  <rowItems count="42">
    <i>
      <x/>
      <x/>
      <x v="1"/>
      <x v="17"/>
    </i>
    <i t="default" r="2">
      <x v="1"/>
    </i>
    <i t="blank" r="2">
      <x v="1"/>
    </i>
    <i t="default" r="1">
      <x/>
    </i>
    <i t="default">
      <x/>
    </i>
    <i t="blank">
      <x/>
    </i>
    <i>
      <x v="1"/>
      <x/>
      <x/>
      <x v="1"/>
    </i>
    <i r="3">
      <x v="2"/>
    </i>
    <i r="3">
      <x v="3"/>
    </i>
    <i r="3">
      <x v="9"/>
    </i>
    <i r="3">
      <x v="10"/>
    </i>
    <i r="3">
      <x v="16"/>
    </i>
    <i t="default" r="2">
      <x/>
    </i>
    <i t="blank" r="2">
      <x/>
    </i>
    <i r="2">
      <x v="1"/>
      <x v="4"/>
    </i>
    <i r="3">
      <x v="5"/>
    </i>
    <i r="3">
      <x v="15"/>
    </i>
    <i t="default" r="2">
      <x v="1"/>
    </i>
    <i t="blank" r="2">
      <x v="1"/>
    </i>
    <i t="default" r="1">
      <x/>
    </i>
    <i r="1">
      <x v="1"/>
      <x v="2"/>
      <x v="6"/>
    </i>
    <i r="3">
      <x v="7"/>
    </i>
    <i r="3">
      <x v="8"/>
    </i>
    <i r="3">
      <x v="13"/>
    </i>
    <i r="3">
      <x v="14"/>
    </i>
    <i t="default" r="2">
      <x v="2"/>
    </i>
    <i t="blank" r="2">
      <x v="2"/>
    </i>
    <i t="default" r="1">
      <x v="1"/>
    </i>
    <i r="1">
      <x v="2"/>
      <x v="3"/>
      <x v="11"/>
    </i>
    <i r="3">
      <x v="12"/>
    </i>
    <i t="default" r="2">
      <x v="3"/>
    </i>
    <i t="blank" r="2">
      <x v="3"/>
    </i>
    <i t="default" r="1">
      <x v="2"/>
    </i>
    <i t="default">
      <x v="1"/>
    </i>
    <i t="blank">
      <x v="1"/>
    </i>
    <i>
      <x v="2"/>
      <x/>
      <x/>
      <x/>
    </i>
    <i t="default" r="2">
      <x/>
    </i>
    <i t="blank" r="2">
      <x/>
    </i>
    <i t="default" r="1">
      <x/>
    </i>
    <i t="default">
      <x v="2"/>
    </i>
    <i t="blank">
      <x v="2"/>
    </i>
    <i t="grand">
      <x/>
    </i>
  </rowItems>
  <colFields count="1">
    <field x="-2"/>
  </colFields>
  <colItems count="4">
    <i>
      <x/>
    </i>
    <i i="1">
      <x v="1"/>
    </i>
    <i i="2">
      <x v="2"/>
    </i>
    <i i="3">
      <x v="3"/>
    </i>
  </colItems>
  <dataFields count="4">
    <dataField name=" Variazione Competenza 2019" fld="12" baseField="0" baseItem="17" numFmtId="4"/>
    <dataField name="  Variazione Cassa 2019" fld="13" baseField="0" baseItem="17" numFmtId="4"/>
    <dataField name="  Variazione Pluriennale 2020" fld="14" baseField="0" baseItem="17" numFmtId="4"/>
    <dataField name=" Variazione Pluriennale 2021" fld="15" baseField="0" baseItem="17" numFmtId="4"/>
  </dataFields>
  <formats count="29">
    <format dxfId="50">
      <pivotArea type="all" dataOnly="0" outline="0" fieldPosition="0"/>
    </format>
    <format dxfId="49">
      <pivotArea type="all" dataOnly="0" outline="0" fieldPosition="0"/>
    </format>
    <format dxfId="48">
      <pivotArea type="all" dataOnly="0" outline="0" fieldPosition="0"/>
    </format>
    <format dxfId="47">
      <pivotArea field="5" type="button" dataOnly="0" labelOnly="1" outline="0" axis="axisRow" fieldPosition="0"/>
    </format>
    <format dxfId="46">
      <pivotArea field="3" type="button" dataOnly="0" labelOnly="1" outline="0" axis="axisRow" fieldPosition="1"/>
    </format>
    <format dxfId="45">
      <pivotArea field="4" type="button" dataOnly="0" labelOnly="1" outline="0" axis="axisRow" fieldPosition="2"/>
    </format>
    <format dxfId="44">
      <pivotArea field="0" type="button" dataOnly="0" labelOnly="1" outline="0" axis="axisRow" fieldPosition="3"/>
    </format>
    <format dxfId="43">
      <pivotArea dataOnly="0" labelOnly="1" outline="0" fieldPosition="0">
        <references count="1">
          <reference field="4294967294" count="4">
            <x v="0"/>
            <x v="1"/>
            <x v="2"/>
            <x v="3"/>
          </reference>
        </references>
      </pivotArea>
    </format>
    <format dxfId="42">
      <pivotArea type="all" dataOnly="0" outline="0" fieldPosition="0"/>
    </format>
    <format dxfId="41">
      <pivotArea grandRow="1" outline="0" fieldPosition="0"/>
    </format>
    <format dxfId="40">
      <pivotArea dataOnly="0" labelOnly="1" grandRow="1" outline="0" fieldPosition="0"/>
    </format>
    <format dxfId="39">
      <pivotArea outline="0" fieldPosition="0">
        <references count="1">
          <reference field="5" count="1" selected="0" defaultSubtotal="1">
            <x v="2"/>
          </reference>
        </references>
      </pivotArea>
    </format>
    <format dxfId="38">
      <pivotArea dataOnly="0" labelOnly="1" outline="0" fieldPosition="0">
        <references count="1">
          <reference field="5" count="1" defaultSubtotal="1">
            <x v="2"/>
          </reference>
        </references>
      </pivotArea>
    </format>
    <format dxfId="37">
      <pivotArea outline="0" fieldPosition="0">
        <references count="1">
          <reference field="5" count="1" selected="0" defaultSubtotal="1">
            <x v="1"/>
          </reference>
        </references>
      </pivotArea>
    </format>
    <format dxfId="36">
      <pivotArea dataOnly="0" labelOnly="1" outline="0" fieldPosition="0">
        <references count="1">
          <reference field="5" count="1" defaultSubtotal="1">
            <x v="1"/>
          </reference>
        </references>
      </pivotArea>
    </format>
    <format dxfId="35">
      <pivotArea outline="0" fieldPosition="0">
        <references count="1">
          <reference field="5" count="1" selected="0" defaultSubtotal="1">
            <x v="1"/>
          </reference>
        </references>
      </pivotArea>
    </format>
    <format dxfId="34">
      <pivotArea dataOnly="0" labelOnly="1" outline="0" fieldPosition="0">
        <references count="1">
          <reference field="5" count="1" defaultSubtotal="1">
            <x v="1"/>
          </reference>
        </references>
      </pivotArea>
    </format>
    <format dxfId="33">
      <pivotArea outline="0" fieldPosition="0">
        <references count="1">
          <reference field="5" count="1" selected="0" defaultSubtotal="1">
            <x v="2"/>
          </reference>
        </references>
      </pivotArea>
    </format>
    <format dxfId="32">
      <pivotArea dataOnly="0" labelOnly="1" outline="0" fieldPosition="0">
        <references count="1">
          <reference field="5" count="1" defaultSubtotal="1">
            <x v="2"/>
          </reference>
        </references>
      </pivotArea>
    </format>
    <format dxfId="31">
      <pivotArea outline="0" fieldPosition="0">
        <references count="1">
          <reference field="5" count="1" selected="0" defaultSubtotal="1">
            <x v="0"/>
          </reference>
        </references>
      </pivotArea>
    </format>
    <format dxfId="30">
      <pivotArea dataOnly="0" labelOnly="1" outline="0" fieldPosition="0">
        <references count="1">
          <reference field="5" count="1" defaultSubtotal="1">
            <x v="0"/>
          </reference>
        </references>
      </pivotArea>
    </format>
    <format dxfId="29">
      <pivotArea outline="0" fieldPosition="0">
        <references count="1">
          <reference field="5" count="1" selected="0" defaultSubtotal="1">
            <x v="0"/>
          </reference>
        </references>
      </pivotArea>
    </format>
    <format dxfId="28">
      <pivotArea dataOnly="0" labelOnly="1" outline="0" fieldPosition="0">
        <references count="1">
          <reference field="5" count="1" defaultSubtotal="1">
            <x v="0"/>
          </reference>
        </references>
      </pivotArea>
    </format>
    <format dxfId="27">
      <pivotArea type="all" dataOnly="0" outline="0" fieldPosition="0"/>
    </format>
    <format dxfId="26">
      <pivotArea field="5" type="button" dataOnly="0" labelOnly="1" outline="0" axis="axisRow" fieldPosition="0"/>
    </format>
    <format dxfId="25">
      <pivotArea field="3" type="button" dataOnly="0" labelOnly="1" outline="0" axis="axisRow" fieldPosition="1"/>
    </format>
    <format dxfId="24">
      <pivotArea field="4" type="button" dataOnly="0" labelOnly="1" outline="0" axis="axisRow" fieldPosition="2"/>
    </format>
    <format dxfId="23">
      <pivotArea field="0" type="button" dataOnly="0" labelOnly="1" outline="0" axis="axisRow" fieldPosition="3"/>
    </format>
    <format dxfId="22">
      <pivotArea dataOnly="0" labelOnly="1" outline="0" fieldPosition="0">
        <references count="1">
          <reference field="4294967294" count="4">
            <x v="0"/>
            <x v="1"/>
            <x v="2"/>
            <x v="3"/>
          </reference>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8D78A36-416F-4A63-845C-19569C957185}" name="Tabella_pivot1" cacheId="1" applyNumberFormats="0" applyBorderFormats="0" applyFontFormats="0" applyPatternFormats="0" applyAlignmentFormats="0" applyWidthHeightFormats="1" dataCaption="  " updatedVersion="4" showMemberPropertyTips="0" useAutoFormatting="1" itemPrintTitles="1" createdVersion="1" indent="0" compact="0" compactData="0" gridDropZones="1">
  <location ref="A4:F29" firstHeaderRow="1" firstDataRow="2" firstDataCol="3"/>
  <pivotFields count="16">
    <pivotField axis="axisRow" compact="0" outline="0" subtotalTop="0" showAll="0" includeNewItemsInFilter="1" defaultSubtotal="0">
      <items count="20">
        <item x="2"/>
        <item x="3"/>
        <item x="4"/>
        <item x="5"/>
        <item x="6"/>
        <item x="7"/>
        <item x="8"/>
        <item x="9"/>
        <item x="10"/>
        <item x="11"/>
        <item x="12"/>
        <item x="13"/>
        <item x="14"/>
        <item x="15"/>
        <item x="16"/>
        <item x="17"/>
        <item x="18"/>
        <item x="19"/>
        <item x="0"/>
        <item h="1" x="1"/>
      </items>
    </pivotField>
    <pivotField axis="axisRow" subtotalCaption="Totale  parziale" compact="0" outline="0" subtotalTop="0" showAll="0" insertBlankRow="1" includeNewItemsInFilter="1">
      <items count="4">
        <item x="0"/>
        <item x="2"/>
        <item x="1"/>
        <item t="default"/>
      </items>
    </pivotField>
    <pivotField compact="0" outline="0" subtotalTop="0" showAll="0" includeNewItemsInFilter="1"/>
    <pivotField axis="axisRow" compact="0" outline="0" subtotalTop="0" showAll="0" includeNewItemsInFilter="1">
      <items count="21">
        <item x="9"/>
        <item x="8"/>
        <item x="3"/>
        <item x="5"/>
        <item x="4"/>
        <item x="12"/>
        <item x="11"/>
        <item x="18"/>
        <item x="2"/>
        <item x="15"/>
        <item x="16"/>
        <item x="14"/>
        <item x="13"/>
        <item x="0"/>
        <item x="7"/>
        <item x="10"/>
        <item x="6"/>
        <item x="17"/>
        <item x="19"/>
        <item x="1"/>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numFmtId="164" outline="0" subtotalTop="0" showAll="0" includeNewItemsInFilter="1"/>
    <pivotField dataField="1" compact="0" outline="0" subtotalTop="0" showAll="0" includeNewItemsInFilter="1"/>
    <pivotField dataField="1" compact="0" outline="0" subtotalTop="0" showAll="0" includeNewItemsInFilter="1"/>
  </pivotFields>
  <rowFields count="3">
    <field x="1"/>
    <field x="0"/>
    <field x="3"/>
  </rowFields>
  <rowItems count="24">
    <i>
      <x/>
      <x v="18"/>
      <x v="13"/>
    </i>
    <i t="default">
      <x/>
    </i>
    <i t="blank">
      <x/>
    </i>
    <i>
      <x v="1"/>
      <x/>
      <x v="8"/>
    </i>
    <i r="1">
      <x v="1"/>
      <x v="2"/>
    </i>
    <i r="1">
      <x v="2"/>
      <x v="4"/>
    </i>
    <i r="1">
      <x v="3"/>
      <x v="3"/>
    </i>
    <i r="1">
      <x v="4"/>
      <x v="16"/>
    </i>
    <i r="1">
      <x v="5"/>
      <x v="14"/>
    </i>
    <i r="1">
      <x v="6"/>
      <x v="1"/>
    </i>
    <i r="1">
      <x v="7"/>
      <x/>
    </i>
    <i r="1">
      <x v="8"/>
      <x v="15"/>
    </i>
    <i r="1">
      <x v="9"/>
      <x v="6"/>
    </i>
    <i r="1">
      <x v="10"/>
      <x v="5"/>
    </i>
    <i r="1">
      <x v="11"/>
      <x v="12"/>
    </i>
    <i r="1">
      <x v="12"/>
      <x v="11"/>
    </i>
    <i r="1">
      <x v="13"/>
      <x v="9"/>
    </i>
    <i r="1">
      <x v="14"/>
      <x v="10"/>
    </i>
    <i r="1">
      <x v="15"/>
      <x v="17"/>
    </i>
    <i r="1">
      <x v="16"/>
      <x v="7"/>
    </i>
    <i r="1">
      <x v="17"/>
      <x v="18"/>
    </i>
    <i t="default">
      <x v="1"/>
    </i>
    <i t="blank">
      <x v="1"/>
    </i>
    <i t="grand">
      <x/>
    </i>
  </rowItems>
  <colFields count="1">
    <field x="-2"/>
  </colFields>
  <colItems count="3">
    <i>
      <x/>
    </i>
    <i i="1">
      <x v="1"/>
    </i>
    <i i="2">
      <x v="2"/>
    </i>
  </colItems>
  <dataFields count="3">
    <dataField name=" Variazione Competenza 2020" fld="13" baseField="0" baseItem="18" numFmtId="4"/>
    <dataField name=" Variazione Cassa 2020" fld="14" baseField="0" baseItem="18" numFmtId="4"/>
    <dataField name=" Variazione Pluriennale 2021" fld="15" baseField="0" baseItem="18" numFmtId="4"/>
  </dataFields>
  <formats count="22">
    <format dxfId="21">
      <pivotArea type="all" dataOnly="0" outline="0" fieldPosition="0"/>
    </format>
    <format dxfId="20">
      <pivotArea dataOnly="0" labelOnly="1" outline="0" fieldPosition="0">
        <references count="1">
          <reference field="1" count="1" defaultSubtotal="1">
            <x v="0"/>
          </reference>
        </references>
      </pivotArea>
    </format>
    <format dxfId="19">
      <pivotArea outline="0" fieldPosition="0">
        <references count="2">
          <reference field="4294967294" count="2" selected="0">
            <x v="0"/>
            <x v="1"/>
          </reference>
          <reference field="1" count="1" selected="0" defaultSubtotal="1">
            <x v="0"/>
          </reference>
        </references>
      </pivotArea>
    </format>
    <format dxfId="18">
      <pivotArea dataOnly="0" labelOnly="1" outline="0" fieldPosition="0">
        <references count="1">
          <reference field="1" count="1" defaultSubtotal="1">
            <x v="0"/>
          </reference>
        </references>
      </pivotArea>
    </format>
    <format dxfId="17">
      <pivotArea type="all" dataOnly="0" outline="0" fieldPosition="0"/>
    </format>
    <format dxfId="16">
      <pivotArea outline="0" fieldPosition="0">
        <references count="1">
          <reference field="1" count="1" selected="0" defaultSubtotal="1">
            <x v="1"/>
          </reference>
        </references>
      </pivotArea>
    </format>
    <format dxfId="15">
      <pivotArea dataOnly="0" labelOnly="1" outline="0" fieldPosition="0">
        <references count="1">
          <reference field="1" count="1" defaultSubtotal="1">
            <x v="1"/>
          </reference>
        </references>
      </pivotArea>
    </format>
    <format dxfId="14">
      <pivotArea grandRow="1" outline="0" fieldPosition="0"/>
    </format>
    <format dxfId="13">
      <pivotArea dataOnly="0" labelOnly="1" grandRow="1" outline="0" fieldPosition="0"/>
    </format>
    <format dxfId="12">
      <pivotArea grandRow="1" outline="0" fieldPosition="0"/>
    </format>
    <format dxfId="11">
      <pivotArea dataOnly="0" labelOnly="1" grandRow="1" outline="0" fieldPosition="0"/>
    </format>
    <format dxfId="10">
      <pivotArea outline="0" fieldPosition="0">
        <references count="2">
          <reference field="4294967294" count="1" selected="0">
            <x v="2"/>
          </reference>
          <reference field="1" count="1" selected="0" defaultSubtotal="1">
            <x v="0"/>
          </reference>
        </references>
      </pivotArea>
    </format>
    <format dxfId="9">
      <pivotArea field="1" type="button" dataOnly="0" labelOnly="1" outline="0" axis="axisRow" fieldPosition="0"/>
    </format>
    <format dxfId="8">
      <pivotArea field="0" type="button" dataOnly="0" labelOnly="1" outline="0" axis="axisRow" fieldPosition="1"/>
    </format>
    <format dxfId="7">
      <pivotArea dataOnly="0" labelOnly="1" outline="0" fieldPosition="0">
        <references count="1">
          <reference field="4294967294" count="3">
            <x v="0"/>
            <x v="1"/>
            <x v="2"/>
          </reference>
        </references>
      </pivotArea>
    </format>
    <format dxfId="6">
      <pivotArea field="1" type="button" dataOnly="0" labelOnly="1" outline="0" axis="axisRow" fieldPosition="0"/>
    </format>
    <format dxfId="5">
      <pivotArea field="0" type="button" dataOnly="0" labelOnly="1" outline="0" axis="axisRow" fieldPosition="1"/>
    </format>
    <format dxfId="4">
      <pivotArea dataOnly="0" labelOnly="1" outline="0" fieldPosition="0">
        <references count="1">
          <reference field="4294967294" count="3">
            <x v="0"/>
            <x v="1"/>
            <x v="2"/>
          </reference>
        </references>
      </pivotArea>
    </format>
    <format dxfId="3">
      <pivotArea field="3" type="button" dataOnly="0" labelOnly="1" outline="0" axis="axisRow" fieldPosition="2"/>
    </format>
    <format dxfId="2">
      <pivotArea dataOnly="0" labelOnly="1" outline="0" fieldPosition="0">
        <references count="1">
          <reference field="4294967294" count="1">
            <x v="0"/>
          </reference>
        </references>
      </pivotArea>
    </format>
    <format dxfId="1">
      <pivotArea field="3" type="button" dataOnly="0" labelOnly="1" outline="0" axis="axisRow" fieldPosition="2"/>
    </format>
    <format dxfId="0">
      <pivotArea dataOnly="0" labelOnly="1" outline="0" fieldPosition="0">
        <references count="1">
          <reference field="4294967294" count="1">
            <x v="0"/>
          </reference>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ivotTable" Target="../pivotTables/pivotTable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ivotTable" Target="../pivotTables/pivotTable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1"/>
  <sheetViews>
    <sheetView showGridLines="0" view="pageBreakPreview" zoomScale="70" zoomScaleNormal="100" zoomScaleSheetLayoutView="70" workbookViewId="0">
      <selection sqref="A1:K1"/>
    </sheetView>
  </sheetViews>
  <sheetFormatPr defaultRowHeight="21" x14ac:dyDescent="0.25"/>
  <cols>
    <col min="1" max="1" width="39.5703125" style="5" customWidth="1"/>
    <col min="2" max="2" width="27" style="5" customWidth="1"/>
    <col min="3" max="3" width="14.7109375" style="5" customWidth="1"/>
    <col min="4" max="4" width="41.5703125" style="5" customWidth="1"/>
    <col min="5" max="5" width="26.85546875" style="5" customWidth="1"/>
    <col min="6" max="6" width="39.85546875" style="5" customWidth="1"/>
    <col min="7" max="7" width="19" style="5" customWidth="1"/>
    <col min="8" max="8" width="29.42578125" style="5" customWidth="1"/>
    <col min="9" max="9" width="22" style="5" customWidth="1"/>
    <col min="10" max="10" width="15.7109375" style="5" customWidth="1"/>
    <col min="11" max="11" width="71" style="5" customWidth="1"/>
    <col min="12" max="12" width="29.85546875" style="11" customWidth="1"/>
    <col min="13" max="16384" width="9.140625" style="5"/>
  </cols>
  <sheetData>
    <row r="1" spans="1:12" ht="38.25" customHeight="1" x14ac:dyDescent="0.25">
      <c r="A1" s="17" t="s">
        <v>336</v>
      </c>
      <c r="B1" s="17"/>
      <c r="C1" s="17"/>
      <c r="D1" s="17"/>
      <c r="E1" s="17"/>
      <c r="F1" s="17"/>
      <c r="G1" s="17"/>
      <c r="H1" s="17"/>
      <c r="I1" s="17"/>
      <c r="J1" s="17"/>
      <c r="K1" s="17"/>
      <c r="L1" s="17" t="s">
        <v>337</v>
      </c>
    </row>
    <row r="2" spans="1:12" ht="38.25" customHeight="1" x14ac:dyDescent="0.25">
      <c r="B2" s="1"/>
      <c r="C2" s="1"/>
      <c r="D2" s="1"/>
      <c r="E2" s="1"/>
      <c r="F2" s="1"/>
      <c r="G2" s="1"/>
      <c r="H2" s="1"/>
      <c r="I2" s="1"/>
      <c r="J2" s="1"/>
      <c r="K2" s="1"/>
      <c r="L2" s="1"/>
    </row>
    <row r="3" spans="1:12" ht="51" customHeight="1" x14ac:dyDescent="0.25">
      <c r="A3" s="2" t="s">
        <v>0</v>
      </c>
      <c r="B3" s="3" t="s">
        <v>115</v>
      </c>
      <c r="C3" s="3" t="s">
        <v>116</v>
      </c>
      <c r="D3" s="3" t="s">
        <v>1</v>
      </c>
      <c r="E3" s="3" t="s">
        <v>2</v>
      </c>
      <c r="F3" s="3" t="s">
        <v>3</v>
      </c>
      <c r="G3" s="3" t="s">
        <v>117</v>
      </c>
      <c r="H3" s="3" t="s">
        <v>4</v>
      </c>
      <c r="I3" s="3" t="s">
        <v>5</v>
      </c>
      <c r="J3" s="3" t="s">
        <v>6</v>
      </c>
      <c r="K3" s="3" t="s">
        <v>7</v>
      </c>
      <c r="L3" s="4" t="s">
        <v>338</v>
      </c>
    </row>
    <row r="4" spans="1:12" ht="78" x14ac:dyDescent="0.25">
      <c r="A4" s="6" t="s">
        <v>8</v>
      </c>
      <c r="B4" s="7" t="s">
        <v>118</v>
      </c>
      <c r="C4" s="7">
        <v>10020</v>
      </c>
      <c r="D4" s="7" t="s">
        <v>119</v>
      </c>
      <c r="E4" s="7" t="s">
        <v>9</v>
      </c>
      <c r="F4" s="7" t="s">
        <v>31</v>
      </c>
      <c r="G4" s="7" t="s">
        <v>11</v>
      </c>
      <c r="H4" s="7" t="s">
        <v>12</v>
      </c>
      <c r="I4" s="7">
        <v>1088</v>
      </c>
      <c r="J4" s="7">
        <v>2016</v>
      </c>
      <c r="K4" s="7" t="s">
        <v>120</v>
      </c>
      <c r="L4" s="8">
        <v>1095.79</v>
      </c>
    </row>
    <row r="5" spans="1:12" ht="78" x14ac:dyDescent="0.25">
      <c r="A5" s="6" t="s">
        <v>8</v>
      </c>
      <c r="B5" s="7" t="s">
        <v>118</v>
      </c>
      <c r="C5" s="7">
        <v>10215</v>
      </c>
      <c r="D5" s="7" t="s">
        <v>123</v>
      </c>
      <c r="E5" s="7" t="s">
        <v>9</v>
      </c>
      <c r="F5" s="7" t="s">
        <v>31</v>
      </c>
      <c r="G5" s="7" t="s">
        <v>11</v>
      </c>
      <c r="H5" s="7" t="s">
        <v>12</v>
      </c>
      <c r="I5" s="7">
        <v>123</v>
      </c>
      <c r="J5" s="7">
        <v>2016</v>
      </c>
      <c r="K5" s="7" t="s">
        <v>124</v>
      </c>
      <c r="L5" s="8">
        <v>5034.5600000000004</v>
      </c>
    </row>
    <row r="6" spans="1:12" ht="78" x14ac:dyDescent="0.25">
      <c r="A6" s="6" t="s">
        <v>8</v>
      </c>
      <c r="B6" s="7" t="s">
        <v>118</v>
      </c>
      <c r="C6" s="7">
        <v>10215</v>
      </c>
      <c r="D6" s="7" t="s">
        <v>123</v>
      </c>
      <c r="E6" s="7" t="s">
        <v>9</v>
      </c>
      <c r="F6" s="7" t="s">
        <v>31</v>
      </c>
      <c r="G6" s="7" t="s">
        <v>11</v>
      </c>
      <c r="H6" s="7" t="s">
        <v>12</v>
      </c>
      <c r="I6" s="7">
        <v>1087</v>
      </c>
      <c r="J6" s="7">
        <v>2016</v>
      </c>
      <c r="K6" s="7" t="s">
        <v>125</v>
      </c>
      <c r="L6" s="8">
        <v>2192.06</v>
      </c>
    </row>
    <row r="7" spans="1:12" ht="78" x14ac:dyDescent="0.25">
      <c r="A7" s="6" t="s">
        <v>8</v>
      </c>
      <c r="B7" s="7" t="s">
        <v>118</v>
      </c>
      <c r="C7" s="7">
        <v>10216</v>
      </c>
      <c r="D7" s="7" t="s">
        <v>49</v>
      </c>
      <c r="E7" s="7" t="s">
        <v>9</v>
      </c>
      <c r="F7" s="7" t="s">
        <v>31</v>
      </c>
      <c r="G7" s="7" t="s">
        <v>11</v>
      </c>
      <c r="H7" s="7" t="s">
        <v>12</v>
      </c>
      <c r="I7" s="7">
        <v>95</v>
      </c>
      <c r="J7" s="7">
        <v>2016</v>
      </c>
      <c r="K7" s="7" t="s">
        <v>128</v>
      </c>
      <c r="L7" s="8">
        <v>8311.2800000000007</v>
      </c>
    </row>
    <row r="8" spans="1:12" ht="78" x14ac:dyDescent="0.25">
      <c r="A8" s="6" t="s">
        <v>8</v>
      </c>
      <c r="B8" s="7" t="s">
        <v>118</v>
      </c>
      <c r="C8" s="7">
        <v>10217</v>
      </c>
      <c r="D8" s="7" t="s">
        <v>132</v>
      </c>
      <c r="E8" s="7" t="s">
        <v>9</v>
      </c>
      <c r="F8" s="7" t="s">
        <v>31</v>
      </c>
      <c r="G8" s="7" t="s">
        <v>11</v>
      </c>
      <c r="H8" s="7" t="s">
        <v>12</v>
      </c>
      <c r="I8" s="7">
        <v>96</v>
      </c>
      <c r="J8" s="7">
        <v>2016</v>
      </c>
      <c r="K8" s="7" t="s">
        <v>133</v>
      </c>
      <c r="L8" s="8">
        <v>8663.85</v>
      </c>
    </row>
    <row r="9" spans="1:12" ht="78" x14ac:dyDescent="0.25">
      <c r="A9" s="6" t="s">
        <v>8</v>
      </c>
      <c r="B9" s="7" t="s">
        <v>118</v>
      </c>
      <c r="C9" s="7">
        <v>10218</v>
      </c>
      <c r="D9" s="7" t="s">
        <v>134</v>
      </c>
      <c r="E9" s="7" t="s">
        <v>9</v>
      </c>
      <c r="F9" s="7" t="s">
        <v>31</v>
      </c>
      <c r="G9" s="7" t="s">
        <v>11</v>
      </c>
      <c r="H9" s="7" t="s">
        <v>12</v>
      </c>
      <c r="I9" s="7">
        <v>97</v>
      </c>
      <c r="J9" s="7">
        <v>2016</v>
      </c>
      <c r="K9" s="7" t="s">
        <v>135</v>
      </c>
      <c r="L9" s="8">
        <v>5528.18</v>
      </c>
    </row>
    <row r="10" spans="1:12" ht="78" x14ac:dyDescent="0.25">
      <c r="A10" s="6" t="s">
        <v>8</v>
      </c>
      <c r="B10" s="7" t="s">
        <v>118</v>
      </c>
      <c r="C10" s="7">
        <v>10020</v>
      </c>
      <c r="D10" s="7" t="s">
        <v>119</v>
      </c>
      <c r="E10" s="7" t="s">
        <v>9</v>
      </c>
      <c r="F10" s="7" t="s">
        <v>31</v>
      </c>
      <c r="G10" s="7" t="s">
        <v>11</v>
      </c>
      <c r="H10" s="7" t="s">
        <v>12</v>
      </c>
      <c r="I10" s="7">
        <v>397</v>
      </c>
      <c r="J10" s="7">
        <v>2017</v>
      </c>
      <c r="K10" s="7" t="s">
        <v>121</v>
      </c>
      <c r="L10" s="8">
        <v>628.61</v>
      </c>
    </row>
    <row r="11" spans="1:12" ht="78" x14ac:dyDescent="0.25">
      <c r="A11" s="6" t="s">
        <v>8</v>
      </c>
      <c r="B11" s="7" t="s">
        <v>118</v>
      </c>
      <c r="C11" s="7">
        <v>10020</v>
      </c>
      <c r="D11" s="7" t="s">
        <v>119</v>
      </c>
      <c r="E11" s="7" t="s">
        <v>9</v>
      </c>
      <c r="F11" s="7" t="s">
        <v>31</v>
      </c>
      <c r="G11" s="7" t="s">
        <v>11</v>
      </c>
      <c r="H11" s="7" t="s">
        <v>12</v>
      </c>
      <c r="I11" s="7">
        <v>766</v>
      </c>
      <c r="J11" s="7">
        <v>2017</v>
      </c>
      <c r="K11" s="7" t="s">
        <v>122</v>
      </c>
      <c r="L11" s="8">
        <v>625.52</v>
      </c>
    </row>
    <row r="12" spans="1:12" ht="78" x14ac:dyDescent="0.25">
      <c r="A12" s="6" t="s">
        <v>8</v>
      </c>
      <c r="B12" s="7" t="s">
        <v>118</v>
      </c>
      <c r="C12" s="7">
        <v>10215</v>
      </c>
      <c r="D12" s="7" t="s">
        <v>123</v>
      </c>
      <c r="E12" s="7" t="s">
        <v>9</v>
      </c>
      <c r="F12" s="7" t="s">
        <v>31</v>
      </c>
      <c r="G12" s="7" t="s">
        <v>11</v>
      </c>
      <c r="H12" s="7" t="s">
        <v>12</v>
      </c>
      <c r="I12" s="7">
        <v>396</v>
      </c>
      <c r="J12" s="7">
        <v>2017</v>
      </c>
      <c r="K12" s="7" t="s">
        <v>126</v>
      </c>
      <c r="L12" s="8">
        <v>380.95</v>
      </c>
    </row>
    <row r="13" spans="1:12" ht="78" x14ac:dyDescent="0.25">
      <c r="A13" s="6" t="s">
        <v>8</v>
      </c>
      <c r="B13" s="7" t="s">
        <v>118</v>
      </c>
      <c r="C13" s="7">
        <v>10215</v>
      </c>
      <c r="D13" s="7" t="s">
        <v>123</v>
      </c>
      <c r="E13" s="7" t="s">
        <v>9</v>
      </c>
      <c r="F13" s="7" t="s">
        <v>31</v>
      </c>
      <c r="G13" s="7" t="s">
        <v>11</v>
      </c>
      <c r="H13" s="7" t="s">
        <v>12</v>
      </c>
      <c r="I13" s="7">
        <v>765</v>
      </c>
      <c r="J13" s="7">
        <v>2017</v>
      </c>
      <c r="K13" s="7" t="s">
        <v>127</v>
      </c>
      <c r="L13" s="8">
        <v>300.35000000000002</v>
      </c>
    </row>
    <row r="14" spans="1:12" ht="78" x14ac:dyDescent="0.25">
      <c r="A14" s="6" t="s">
        <v>8</v>
      </c>
      <c r="B14" s="7" t="s">
        <v>118</v>
      </c>
      <c r="C14" s="7">
        <v>10216</v>
      </c>
      <c r="D14" s="7" t="s">
        <v>49</v>
      </c>
      <c r="E14" s="7" t="s">
        <v>9</v>
      </c>
      <c r="F14" s="7" t="s">
        <v>31</v>
      </c>
      <c r="G14" s="7" t="s">
        <v>11</v>
      </c>
      <c r="H14" s="7" t="s">
        <v>12</v>
      </c>
      <c r="I14" s="7">
        <v>42</v>
      </c>
      <c r="J14" s="7">
        <v>2017</v>
      </c>
      <c r="K14" s="7" t="s">
        <v>129</v>
      </c>
      <c r="L14" s="8">
        <v>1787.67</v>
      </c>
    </row>
    <row r="15" spans="1:12" ht="78" x14ac:dyDescent="0.25">
      <c r="A15" s="6" t="s">
        <v>8</v>
      </c>
      <c r="B15" s="7" t="s">
        <v>118</v>
      </c>
      <c r="C15" s="7">
        <v>10216</v>
      </c>
      <c r="D15" s="7" t="s">
        <v>49</v>
      </c>
      <c r="E15" s="7" t="s">
        <v>9</v>
      </c>
      <c r="F15" s="7" t="s">
        <v>31</v>
      </c>
      <c r="G15" s="7" t="s">
        <v>11</v>
      </c>
      <c r="H15" s="7" t="s">
        <v>12</v>
      </c>
      <c r="I15" s="7">
        <v>361</v>
      </c>
      <c r="J15" s="7">
        <v>2017</v>
      </c>
      <c r="K15" s="7" t="s">
        <v>130</v>
      </c>
      <c r="L15" s="8">
        <v>7297.31</v>
      </c>
    </row>
    <row r="16" spans="1:12" ht="78" x14ac:dyDescent="0.25">
      <c r="A16" s="6" t="s">
        <v>8</v>
      </c>
      <c r="B16" s="7" t="s">
        <v>118</v>
      </c>
      <c r="C16" s="7">
        <v>10216</v>
      </c>
      <c r="D16" s="7" t="s">
        <v>49</v>
      </c>
      <c r="E16" s="7" t="s">
        <v>9</v>
      </c>
      <c r="F16" s="7" t="s">
        <v>31</v>
      </c>
      <c r="G16" s="7" t="s">
        <v>11</v>
      </c>
      <c r="H16" s="7" t="s">
        <v>12</v>
      </c>
      <c r="I16" s="7">
        <v>1440</v>
      </c>
      <c r="J16" s="7">
        <v>2017</v>
      </c>
      <c r="K16" s="7" t="s">
        <v>131</v>
      </c>
      <c r="L16" s="8">
        <v>786.27</v>
      </c>
    </row>
    <row r="17" spans="1:12" ht="97.5" x14ac:dyDescent="0.25">
      <c r="A17" s="6" t="s">
        <v>8</v>
      </c>
      <c r="B17" s="7" t="s">
        <v>118</v>
      </c>
      <c r="C17" s="7">
        <v>10220</v>
      </c>
      <c r="D17" s="7" t="s">
        <v>50</v>
      </c>
      <c r="E17" s="7" t="s">
        <v>9</v>
      </c>
      <c r="F17" s="7" t="s">
        <v>31</v>
      </c>
      <c r="G17" s="7" t="s">
        <v>11</v>
      </c>
      <c r="H17" s="7" t="s">
        <v>12</v>
      </c>
      <c r="I17" s="7">
        <v>45</v>
      </c>
      <c r="J17" s="7">
        <v>2017</v>
      </c>
      <c r="K17" s="7" t="s">
        <v>139</v>
      </c>
      <c r="L17" s="8">
        <v>2024.17</v>
      </c>
    </row>
    <row r="18" spans="1:12" ht="78" x14ac:dyDescent="0.25">
      <c r="A18" s="6" t="s">
        <v>8</v>
      </c>
      <c r="B18" s="7" t="s">
        <v>118</v>
      </c>
      <c r="C18" s="7">
        <v>10220</v>
      </c>
      <c r="D18" s="7" t="s">
        <v>50</v>
      </c>
      <c r="E18" s="7" t="s">
        <v>9</v>
      </c>
      <c r="F18" s="7" t="s">
        <v>31</v>
      </c>
      <c r="G18" s="7" t="s">
        <v>11</v>
      </c>
      <c r="H18" s="7" t="s">
        <v>12</v>
      </c>
      <c r="I18" s="7">
        <v>364</v>
      </c>
      <c r="J18" s="7">
        <v>2017</v>
      </c>
      <c r="K18" s="7" t="s">
        <v>140</v>
      </c>
      <c r="L18" s="8">
        <v>812.55</v>
      </c>
    </row>
    <row r="19" spans="1:12" ht="97.5" x14ac:dyDescent="0.25">
      <c r="A19" s="6" t="s">
        <v>8</v>
      </c>
      <c r="B19" s="7" t="s">
        <v>118</v>
      </c>
      <c r="C19" s="7">
        <v>10220</v>
      </c>
      <c r="D19" s="7" t="s">
        <v>50</v>
      </c>
      <c r="E19" s="7" t="s">
        <v>9</v>
      </c>
      <c r="F19" s="7" t="s">
        <v>31</v>
      </c>
      <c r="G19" s="7" t="s">
        <v>11</v>
      </c>
      <c r="H19" s="7" t="s">
        <v>12</v>
      </c>
      <c r="I19" s="7">
        <v>1475</v>
      </c>
      <c r="J19" s="7">
        <v>2017</v>
      </c>
      <c r="K19" s="7" t="s">
        <v>141</v>
      </c>
      <c r="L19" s="8">
        <v>205.91</v>
      </c>
    </row>
    <row r="20" spans="1:12" ht="97.5" x14ac:dyDescent="0.25">
      <c r="A20" s="6" t="s">
        <v>8</v>
      </c>
      <c r="B20" s="7" t="s">
        <v>118</v>
      </c>
      <c r="C20" s="7">
        <v>10277</v>
      </c>
      <c r="D20" s="7" t="s">
        <v>146</v>
      </c>
      <c r="E20" s="7" t="s">
        <v>9</v>
      </c>
      <c r="F20" s="7" t="s">
        <v>22</v>
      </c>
      <c r="G20" s="7" t="s">
        <v>11</v>
      </c>
      <c r="H20" s="7" t="s">
        <v>12</v>
      </c>
      <c r="I20" s="7">
        <v>402</v>
      </c>
      <c r="J20" s="7">
        <v>2017</v>
      </c>
      <c r="K20" s="7" t="s">
        <v>147</v>
      </c>
      <c r="L20" s="8">
        <v>56.05</v>
      </c>
    </row>
    <row r="21" spans="1:12" ht="78" x14ac:dyDescent="0.25">
      <c r="A21" s="6" t="s">
        <v>8</v>
      </c>
      <c r="B21" s="7" t="s">
        <v>118</v>
      </c>
      <c r="C21" s="7">
        <v>10219</v>
      </c>
      <c r="D21" s="7" t="s">
        <v>136</v>
      </c>
      <c r="E21" s="7" t="s">
        <v>9</v>
      </c>
      <c r="F21" s="7" t="s">
        <v>31</v>
      </c>
      <c r="G21" s="7" t="s">
        <v>11</v>
      </c>
      <c r="H21" s="7" t="s">
        <v>12</v>
      </c>
      <c r="I21" s="7">
        <v>1263</v>
      </c>
      <c r="J21" s="7">
        <v>2018</v>
      </c>
      <c r="K21" s="7" t="s">
        <v>137</v>
      </c>
      <c r="L21" s="8">
        <v>295.14</v>
      </c>
    </row>
    <row r="22" spans="1:12" ht="78" x14ac:dyDescent="0.25">
      <c r="A22" s="6" t="s">
        <v>8</v>
      </c>
      <c r="B22" s="7" t="s">
        <v>118</v>
      </c>
      <c r="C22" s="7">
        <v>10269</v>
      </c>
      <c r="D22" s="7" t="s">
        <v>51</v>
      </c>
      <c r="E22" s="7" t="s">
        <v>9</v>
      </c>
      <c r="F22" s="7" t="s">
        <v>22</v>
      </c>
      <c r="G22" s="7" t="s">
        <v>11</v>
      </c>
      <c r="H22" s="7" t="s">
        <v>12</v>
      </c>
      <c r="I22" s="7">
        <v>444</v>
      </c>
      <c r="J22" s="7">
        <v>2018</v>
      </c>
      <c r="K22" s="7" t="s">
        <v>142</v>
      </c>
      <c r="L22" s="8">
        <v>83.45</v>
      </c>
    </row>
    <row r="23" spans="1:12" ht="97.5" x14ac:dyDescent="0.25">
      <c r="A23" s="6" t="s">
        <v>8</v>
      </c>
      <c r="B23" s="7" t="s">
        <v>118</v>
      </c>
      <c r="C23" s="7">
        <v>10271</v>
      </c>
      <c r="D23" s="7" t="s">
        <v>143</v>
      </c>
      <c r="E23" s="7" t="s">
        <v>9</v>
      </c>
      <c r="F23" s="7" t="s">
        <v>22</v>
      </c>
      <c r="G23" s="7" t="s">
        <v>11</v>
      </c>
      <c r="H23" s="7" t="s">
        <v>12</v>
      </c>
      <c r="I23" s="7">
        <v>654</v>
      </c>
      <c r="J23" s="7">
        <v>2018</v>
      </c>
      <c r="K23" s="7" t="s">
        <v>144</v>
      </c>
      <c r="L23" s="8">
        <v>1708</v>
      </c>
    </row>
    <row r="24" spans="1:12" ht="78" x14ac:dyDescent="0.25">
      <c r="A24" s="6" t="s">
        <v>8</v>
      </c>
      <c r="B24" s="7" t="s">
        <v>118</v>
      </c>
      <c r="C24" s="7">
        <v>10271</v>
      </c>
      <c r="D24" s="7" t="s">
        <v>143</v>
      </c>
      <c r="E24" s="7" t="s">
        <v>9</v>
      </c>
      <c r="F24" s="7" t="s">
        <v>22</v>
      </c>
      <c r="G24" s="7" t="s">
        <v>11</v>
      </c>
      <c r="H24" s="7" t="s">
        <v>12</v>
      </c>
      <c r="I24" s="7">
        <v>1347</v>
      </c>
      <c r="J24" s="7">
        <v>2018</v>
      </c>
      <c r="K24" s="7" t="s">
        <v>145</v>
      </c>
      <c r="L24" s="8">
        <v>7076</v>
      </c>
    </row>
    <row r="25" spans="1:12" ht="97.5" x14ac:dyDescent="0.25">
      <c r="A25" s="6" t="s">
        <v>8</v>
      </c>
      <c r="B25" s="7" t="s">
        <v>118</v>
      </c>
      <c r="C25" s="7">
        <v>10277</v>
      </c>
      <c r="D25" s="7" t="s">
        <v>146</v>
      </c>
      <c r="E25" s="7" t="s">
        <v>9</v>
      </c>
      <c r="F25" s="7" t="s">
        <v>22</v>
      </c>
      <c r="G25" s="7" t="s">
        <v>11</v>
      </c>
      <c r="H25" s="7" t="s">
        <v>12</v>
      </c>
      <c r="I25" s="7">
        <v>402</v>
      </c>
      <c r="J25" s="7">
        <v>2018</v>
      </c>
      <c r="K25" s="7" t="s">
        <v>147</v>
      </c>
      <c r="L25" s="8">
        <v>29347.34</v>
      </c>
    </row>
    <row r="26" spans="1:12" ht="117" x14ac:dyDescent="0.25">
      <c r="A26" s="6" t="s">
        <v>8</v>
      </c>
      <c r="B26" s="7" t="s">
        <v>68</v>
      </c>
      <c r="C26" s="7">
        <v>10245</v>
      </c>
      <c r="D26" s="7" t="s">
        <v>224</v>
      </c>
      <c r="E26" s="7" t="s">
        <v>9</v>
      </c>
      <c r="F26" s="7" t="s">
        <v>31</v>
      </c>
      <c r="G26" s="7" t="s">
        <v>11</v>
      </c>
      <c r="H26" s="7" t="s">
        <v>12</v>
      </c>
      <c r="I26" s="7">
        <v>451</v>
      </c>
      <c r="J26" s="7">
        <v>2018</v>
      </c>
      <c r="K26" s="7" t="s">
        <v>225</v>
      </c>
      <c r="L26" s="8">
        <v>452.04</v>
      </c>
    </row>
    <row r="27" spans="1:12" ht="78" x14ac:dyDescent="0.25">
      <c r="A27" s="6" t="s">
        <v>8</v>
      </c>
      <c r="B27" s="7" t="s">
        <v>68</v>
      </c>
      <c r="C27" s="7">
        <v>10245</v>
      </c>
      <c r="D27" s="7" t="s">
        <v>224</v>
      </c>
      <c r="E27" s="7" t="s">
        <v>9</v>
      </c>
      <c r="F27" s="7" t="s">
        <v>31</v>
      </c>
      <c r="G27" s="7" t="s">
        <v>11</v>
      </c>
      <c r="H27" s="7" t="s">
        <v>12</v>
      </c>
      <c r="I27" s="7">
        <v>542</v>
      </c>
      <c r="J27" s="7">
        <v>2018</v>
      </c>
      <c r="K27" s="7" t="s">
        <v>226</v>
      </c>
      <c r="L27" s="8">
        <v>249.46</v>
      </c>
    </row>
    <row r="28" spans="1:12" ht="78" x14ac:dyDescent="0.25">
      <c r="A28" s="6" t="s">
        <v>8</v>
      </c>
      <c r="B28" s="7" t="s">
        <v>68</v>
      </c>
      <c r="C28" s="7">
        <v>10251</v>
      </c>
      <c r="D28" s="7" t="s">
        <v>112</v>
      </c>
      <c r="E28" s="7" t="s">
        <v>9</v>
      </c>
      <c r="F28" s="7" t="s">
        <v>31</v>
      </c>
      <c r="G28" s="7" t="s">
        <v>11</v>
      </c>
      <c r="H28" s="7" t="s">
        <v>12</v>
      </c>
      <c r="I28" s="7">
        <v>206</v>
      </c>
      <c r="J28" s="7">
        <v>2018</v>
      </c>
      <c r="K28" s="7" t="s">
        <v>228</v>
      </c>
      <c r="L28" s="8">
        <v>1000</v>
      </c>
    </row>
    <row r="29" spans="1:12" ht="117" x14ac:dyDescent="0.25">
      <c r="A29" s="6" t="s">
        <v>8</v>
      </c>
      <c r="B29" s="7" t="s">
        <v>68</v>
      </c>
      <c r="C29" s="7">
        <v>10258</v>
      </c>
      <c r="D29" s="7" t="s">
        <v>234</v>
      </c>
      <c r="E29" s="7" t="s">
        <v>9</v>
      </c>
      <c r="F29" s="7" t="s">
        <v>31</v>
      </c>
      <c r="G29" s="7" t="s">
        <v>11</v>
      </c>
      <c r="H29" s="7" t="s">
        <v>12</v>
      </c>
      <c r="I29" s="7">
        <v>201643</v>
      </c>
      <c r="J29" s="7">
        <v>2018</v>
      </c>
      <c r="K29" s="7" t="s">
        <v>235</v>
      </c>
      <c r="L29" s="8">
        <v>30.58</v>
      </c>
    </row>
    <row r="30" spans="1:12" ht="97.5" x14ac:dyDescent="0.25">
      <c r="A30" s="6" t="s">
        <v>8</v>
      </c>
      <c r="B30" s="7" t="s">
        <v>68</v>
      </c>
      <c r="C30" s="7">
        <v>10325</v>
      </c>
      <c r="D30" s="7" t="s">
        <v>84</v>
      </c>
      <c r="E30" s="7" t="s">
        <v>9</v>
      </c>
      <c r="F30" s="7" t="s">
        <v>16</v>
      </c>
      <c r="G30" s="7" t="s">
        <v>11</v>
      </c>
      <c r="H30" s="7" t="s">
        <v>12</v>
      </c>
      <c r="I30" s="7">
        <v>1456</v>
      </c>
      <c r="J30" s="7">
        <v>2018</v>
      </c>
      <c r="K30" s="7" t="s">
        <v>246</v>
      </c>
      <c r="L30" s="8">
        <v>348.92</v>
      </c>
    </row>
    <row r="31" spans="1:12" ht="39" customHeight="1" x14ac:dyDescent="0.25">
      <c r="A31" s="6"/>
      <c r="B31" s="7"/>
      <c r="C31" s="7"/>
      <c r="D31" s="7"/>
      <c r="E31" s="7"/>
      <c r="F31" s="7"/>
      <c r="G31" s="7"/>
      <c r="H31" s="7"/>
      <c r="I31" s="7"/>
      <c r="J31" s="7"/>
      <c r="K31" s="9" t="s">
        <v>333</v>
      </c>
      <c r="L31" s="10">
        <f>SUM(L4:L30)</f>
        <v>86322.01</v>
      </c>
    </row>
    <row r="32" spans="1:12" ht="14.25" customHeight="1" x14ac:dyDescent="0.25">
      <c r="A32" s="6"/>
      <c r="B32" s="7"/>
      <c r="C32" s="7"/>
      <c r="D32" s="7"/>
      <c r="E32" s="7"/>
      <c r="F32" s="7"/>
      <c r="G32" s="7"/>
      <c r="H32" s="7"/>
      <c r="I32" s="7"/>
      <c r="J32" s="7"/>
      <c r="K32" s="7"/>
      <c r="L32" s="8"/>
    </row>
    <row r="33" spans="1:12" ht="117" x14ac:dyDescent="0.25">
      <c r="A33" s="6" t="s">
        <v>8</v>
      </c>
      <c r="B33" s="7" t="s">
        <v>118</v>
      </c>
      <c r="C33" s="7">
        <v>20014</v>
      </c>
      <c r="D33" s="7" t="s">
        <v>54</v>
      </c>
      <c r="E33" s="7" t="s">
        <v>9</v>
      </c>
      <c r="F33" s="7" t="s">
        <v>22</v>
      </c>
      <c r="G33" s="7" t="s">
        <v>52</v>
      </c>
      <c r="H33" s="7" t="s">
        <v>53</v>
      </c>
      <c r="I33" s="7">
        <v>2162</v>
      </c>
      <c r="J33" s="7">
        <v>2018</v>
      </c>
      <c r="K33" s="7" t="s">
        <v>168</v>
      </c>
      <c r="L33" s="8">
        <v>103.32</v>
      </c>
    </row>
    <row r="34" spans="1:12" ht="136.5" x14ac:dyDescent="0.25">
      <c r="A34" s="6" t="s">
        <v>8</v>
      </c>
      <c r="B34" s="7" t="s">
        <v>118</v>
      </c>
      <c r="C34" s="7">
        <v>20016</v>
      </c>
      <c r="D34" s="7" t="s">
        <v>169</v>
      </c>
      <c r="E34" s="7" t="s">
        <v>9</v>
      </c>
      <c r="F34" s="7" t="s">
        <v>22</v>
      </c>
      <c r="G34" s="7" t="s">
        <v>52</v>
      </c>
      <c r="H34" s="7" t="s">
        <v>53</v>
      </c>
      <c r="I34" s="7">
        <v>488</v>
      </c>
      <c r="J34" s="7">
        <v>2018</v>
      </c>
      <c r="K34" s="7" t="s">
        <v>170</v>
      </c>
      <c r="L34" s="8">
        <v>656.26</v>
      </c>
    </row>
    <row r="35" spans="1:12" ht="78" x14ac:dyDescent="0.25">
      <c r="A35" s="6" t="s">
        <v>8</v>
      </c>
      <c r="B35" s="7" t="s">
        <v>68</v>
      </c>
      <c r="C35" s="7">
        <v>20002</v>
      </c>
      <c r="D35" s="7" t="s">
        <v>91</v>
      </c>
      <c r="E35" s="7" t="s">
        <v>9</v>
      </c>
      <c r="F35" s="7" t="s">
        <v>76</v>
      </c>
      <c r="G35" s="7" t="s">
        <v>52</v>
      </c>
      <c r="H35" s="7" t="s">
        <v>53</v>
      </c>
      <c r="I35" s="7">
        <v>1618</v>
      </c>
      <c r="J35" s="7">
        <v>2018</v>
      </c>
      <c r="K35" s="7" t="s">
        <v>92</v>
      </c>
      <c r="L35" s="8">
        <v>9.5500000000000007</v>
      </c>
    </row>
    <row r="36" spans="1:12" ht="175.5" x14ac:dyDescent="0.25">
      <c r="A36" s="6" t="s">
        <v>8</v>
      </c>
      <c r="B36" s="7" t="s">
        <v>68</v>
      </c>
      <c r="C36" s="7">
        <v>20040</v>
      </c>
      <c r="D36" s="7" t="s">
        <v>281</v>
      </c>
      <c r="E36" s="7" t="s">
        <v>9</v>
      </c>
      <c r="F36" s="7" t="s">
        <v>31</v>
      </c>
      <c r="G36" s="7" t="s">
        <v>52</v>
      </c>
      <c r="H36" s="7" t="s">
        <v>53</v>
      </c>
      <c r="I36" s="7">
        <v>2214</v>
      </c>
      <c r="J36" s="7">
        <v>2018</v>
      </c>
      <c r="K36" s="7" t="s">
        <v>282</v>
      </c>
      <c r="L36" s="8">
        <v>214.06</v>
      </c>
    </row>
    <row r="37" spans="1:12" ht="47.25" customHeight="1" x14ac:dyDescent="0.25">
      <c r="A37" s="6"/>
      <c r="B37" s="7"/>
      <c r="C37" s="7"/>
      <c r="D37" s="7"/>
      <c r="E37" s="7"/>
      <c r="F37" s="7"/>
      <c r="G37" s="7"/>
      <c r="H37" s="7"/>
      <c r="I37" s="7"/>
      <c r="J37" s="7"/>
      <c r="K37" s="9" t="s">
        <v>331</v>
      </c>
      <c r="L37" s="10">
        <f>SUM(L33:L36)</f>
        <v>983.18999999999983</v>
      </c>
    </row>
    <row r="38" spans="1:12" ht="45" customHeight="1" x14ac:dyDescent="0.25">
      <c r="A38" s="6"/>
      <c r="B38" s="7"/>
      <c r="C38" s="7"/>
      <c r="D38" s="7"/>
      <c r="E38" s="7"/>
      <c r="F38" s="7"/>
      <c r="G38" s="7"/>
      <c r="H38" s="7"/>
      <c r="I38" s="7"/>
      <c r="J38" s="7"/>
      <c r="K38" s="9" t="s">
        <v>332</v>
      </c>
      <c r="L38" s="10">
        <f>L37+L31</f>
        <v>87305.2</v>
      </c>
    </row>
    <row r="39" spans="1:12" ht="24" customHeight="1" x14ac:dyDescent="0.25">
      <c r="A39" s="6"/>
      <c r="B39" s="7"/>
      <c r="C39" s="7"/>
      <c r="D39" s="7"/>
      <c r="E39" s="7"/>
      <c r="F39" s="7"/>
      <c r="G39" s="7"/>
      <c r="H39" s="7"/>
      <c r="I39" s="7"/>
      <c r="J39" s="7"/>
      <c r="K39" s="12"/>
      <c r="L39" s="13"/>
    </row>
    <row r="40" spans="1:12" ht="97.5" x14ac:dyDescent="0.25">
      <c r="A40" s="6" t="s">
        <v>8</v>
      </c>
      <c r="B40" s="7" t="s">
        <v>118</v>
      </c>
      <c r="C40" s="7">
        <v>10219</v>
      </c>
      <c r="D40" s="7" t="s">
        <v>136</v>
      </c>
      <c r="E40" s="7" t="s">
        <v>9</v>
      </c>
      <c r="F40" s="7" t="s">
        <v>31</v>
      </c>
      <c r="G40" s="7" t="s">
        <v>11</v>
      </c>
      <c r="H40" s="7" t="s">
        <v>12</v>
      </c>
      <c r="I40" s="7">
        <v>1754</v>
      </c>
      <c r="J40" s="7">
        <v>2019</v>
      </c>
      <c r="K40" s="7" t="s">
        <v>138</v>
      </c>
      <c r="L40" s="8">
        <v>4401.26</v>
      </c>
    </row>
    <row r="41" spans="1:12" ht="117" x14ac:dyDescent="0.25">
      <c r="A41" s="6" t="s">
        <v>8</v>
      </c>
      <c r="B41" s="7" t="s">
        <v>118</v>
      </c>
      <c r="C41" s="7">
        <v>10281</v>
      </c>
      <c r="D41" s="7" t="s">
        <v>148</v>
      </c>
      <c r="E41" s="7" t="s">
        <v>9</v>
      </c>
      <c r="F41" s="7" t="s">
        <v>22</v>
      </c>
      <c r="G41" s="7" t="s">
        <v>11</v>
      </c>
      <c r="H41" s="7" t="s">
        <v>12</v>
      </c>
      <c r="I41" s="7">
        <v>2167</v>
      </c>
      <c r="J41" s="7">
        <v>2019</v>
      </c>
      <c r="K41" s="7" t="s">
        <v>149</v>
      </c>
      <c r="L41" s="8">
        <v>274.97000000000003</v>
      </c>
    </row>
    <row r="42" spans="1:12" ht="136.5" x14ac:dyDescent="0.25">
      <c r="A42" s="6" t="s">
        <v>8</v>
      </c>
      <c r="B42" s="7" t="s">
        <v>118</v>
      </c>
      <c r="C42" s="7">
        <v>10303</v>
      </c>
      <c r="D42" s="7" t="s">
        <v>150</v>
      </c>
      <c r="E42" s="7" t="s">
        <v>9</v>
      </c>
      <c r="F42" s="7" t="s">
        <v>10</v>
      </c>
      <c r="G42" s="7" t="s">
        <v>11</v>
      </c>
      <c r="H42" s="7" t="s">
        <v>151</v>
      </c>
      <c r="I42" s="7">
        <v>713</v>
      </c>
      <c r="J42" s="7">
        <v>2019</v>
      </c>
      <c r="K42" s="7" t="s">
        <v>152</v>
      </c>
      <c r="L42" s="8">
        <v>3265.18</v>
      </c>
    </row>
    <row r="43" spans="1:12" ht="117" x14ac:dyDescent="0.25">
      <c r="A43" s="6" t="s">
        <v>8</v>
      </c>
      <c r="B43" s="7" t="s">
        <v>118</v>
      </c>
      <c r="C43" s="7">
        <v>10304</v>
      </c>
      <c r="D43" s="7" t="s">
        <v>153</v>
      </c>
      <c r="E43" s="7" t="s">
        <v>9</v>
      </c>
      <c r="F43" s="7" t="s">
        <v>10</v>
      </c>
      <c r="G43" s="7" t="s">
        <v>11</v>
      </c>
      <c r="H43" s="7" t="s">
        <v>12</v>
      </c>
      <c r="I43" s="7">
        <v>2151</v>
      </c>
      <c r="J43" s="7">
        <v>2019</v>
      </c>
      <c r="K43" s="7" t="s">
        <v>154</v>
      </c>
      <c r="L43" s="8">
        <v>27.5</v>
      </c>
    </row>
    <row r="44" spans="1:12" ht="117" x14ac:dyDescent="0.25">
      <c r="A44" s="6" t="s">
        <v>8</v>
      </c>
      <c r="B44" s="7" t="s">
        <v>118</v>
      </c>
      <c r="C44" s="7">
        <v>10372</v>
      </c>
      <c r="D44" s="7" t="s">
        <v>155</v>
      </c>
      <c r="E44" s="7" t="s">
        <v>9</v>
      </c>
      <c r="F44" s="7" t="s">
        <v>10</v>
      </c>
      <c r="G44" s="7" t="s">
        <v>11</v>
      </c>
      <c r="H44" s="7" t="s">
        <v>151</v>
      </c>
      <c r="I44" s="7">
        <v>715</v>
      </c>
      <c r="J44" s="7">
        <v>2019</v>
      </c>
      <c r="K44" s="7" t="s">
        <v>156</v>
      </c>
      <c r="L44" s="8">
        <v>27143.759999999998</v>
      </c>
    </row>
    <row r="45" spans="1:12" ht="78" x14ac:dyDescent="0.25">
      <c r="A45" s="6" t="s">
        <v>8</v>
      </c>
      <c r="B45" s="7" t="s">
        <v>118</v>
      </c>
      <c r="C45" s="7">
        <v>10577</v>
      </c>
      <c r="D45" s="7" t="s">
        <v>157</v>
      </c>
      <c r="E45" s="7" t="s">
        <v>9</v>
      </c>
      <c r="F45" s="7" t="s">
        <v>22</v>
      </c>
      <c r="G45" s="7" t="s">
        <v>11</v>
      </c>
      <c r="H45" s="7" t="s">
        <v>12</v>
      </c>
      <c r="I45" s="7">
        <v>1271</v>
      </c>
      <c r="J45" s="7">
        <v>2019</v>
      </c>
      <c r="K45" s="7" t="s">
        <v>158</v>
      </c>
      <c r="L45" s="8">
        <v>448.8</v>
      </c>
    </row>
    <row r="46" spans="1:12" ht="97.5" x14ac:dyDescent="0.25">
      <c r="A46" s="6" t="s">
        <v>8</v>
      </c>
      <c r="B46" s="7" t="s">
        <v>118</v>
      </c>
      <c r="C46" s="7">
        <v>10577</v>
      </c>
      <c r="D46" s="7" t="s">
        <v>157</v>
      </c>
      <c r="E46" s="7" t="s">
        <v>9</v>
      </c>
      <c r="F46" s="7" t="s">
        <v>22</v>
      </c>
      <c r="G46" s="7" t="s">
        <v>11</v>
      </c>
      <c r="H46" s="7" t="s">
        <v>12</v>
      </c>
      <c r="I46" s="7">
        <v>2429</v>
      </c>
      <c r="J46" s="7">
        <v>2019</v>
      </c>
      <c r="K46" s="7" t="s">
        <v>159</v>
      </c>
      <c r="L46" s="8">
        <v>20431.009999999998</v>
      </c>
    </row>
    <row r="47" spans="1:12" ht="97.5" x14ac:dyDescent="0.25">
      <c r="A47" s="6" t="s">
        <v>8</v>
      </c>
      <c r="B47" s="7" t="s">
        <v>118</v>
      </c>
      <c r="C47" s="7">
        <v>10620</v>
      </c>
      <c r="D47" s="7" t="s">
        <v>160</v>
      </c>
      <c r="E47" s="7" t="s">
        <v>9</v>
      </c>
      <c r="F47" s="7" t="s">
        <v>10</v>
      </c>
      <c r="G47" s="7" t="s">
        <v>11</v>
      </c>
      <c r="H47" s="7" t="s">
        <v>151</v>
      </c>
      <c r="I47" s="7">
        <v>433</v>
      </c>
      <c r="J47" s="7">
        <v>2019</v>
      </c>
      <c r="K47" s="7" t="s">
        <v>161</v>
      </c>
      <c r="L47" s="8">
        <v>18576.2</v>
      </c>
    </row>
    <row r="48" spans="1:12" ht="136.5" x14ac:dyDescent="0.25">
      <c r="A48" s="6" t="s">
        <v>8</v>
      </c>
      <c r="B48" s="7" t="s">
        <v>118</v>
      </c>
      <c r="C48" s="7">
        <v>10621</v>
      </c>
      <c r="D48" s="7" t="s">
        <v>162</v>
      </c>
      <c r="E48" s="7" t="s">
        <v>9</v>
      </c>
      <c r="F48" s="7" t="s">
        <v>10</v>
      </c>
      <c r="G48" s="7" t="s">
        <v>11</v>
      </c>
      <c r="H48" s="7" t="s">
        <v>12</v>
      </c>
      <c r="I48" s="7">
        <v>432</v>
      </c>
      <c r="J48" s="7">
        <v>2019</v>
      </c>
      <c r="K48" s="7" t="s">
        <v>163</v>
      </c>
      <c r="L48" s="8">
        <v>317.95999999999998</v>
      </c>
    </row>
    <row r="49" spans="1:12" ht="117" x14ac:dyDescent="0.25">
      <c r="A49" s="6" t="s">
        <v>8</v>
      </c>
      <c r="B49" s="7" t="s">
        <v>118</v>
      </c>
      <c r="C49" s="7">
        <v>10622</v>
      </c>
      <c r="D49" s="7" t="s">
        <v>164</v>
      </c>
      <c r="E49" s="7" t="s">
        <v>9</v>
      </c>
      <c r="F49" s="7" t="s">
        <v>10</v>
      </c>
      <c r="G49" s="7" t="s">
        <v>11</v>
      </c>
      <c r="H49" s="7" t="s">
        <v>151</v>
      </c>
      <c r="I49" s="7">
        <v>434</v>
      </c>
      <c r="J49" s="7">
        <v>2019</v>
      </c>
      <c r="K49" s="7" t="s">
        <v>165</v>
      </c>
      <c r="L49" s="8">
        <v>6524.18</v>
      </c>
    </row>
    <row r="50" spans="1:12" ht="78" x14ac:dyDescent="0.25">
      <c r="A50" s="6" t="s">
        <v>8</v>
      </c>
      <c r="B50" s="7" t="s">
        <v>13</v>
      </c>
      <c r="C50" s="7">
        <v>10091</v>
      </c>
      <c r="D50" s="7" t="s">
        <v>15</v>
      </c>
      <c r="E50" s="7" t="s">
        <v>9</v>
      </c>
      <c r="F50" s="7" t="s">
        <v>16</v>
      </c>
      <c r="G50" s="7" t="s">
        <v>11</v>
      </c>
      <c r="H50" s="7" t="s">
        <v>12</v>
      </c>
      <c r="I50" s="7">
        <v>10</v>
      </c>
      <c r="J50" s="7">
        <v>2019</v>
      </c>
      <c r="K50" s="7" t="s">
        <v>172</v>
      </c>
      <c r="L50" s="8">
        <v>500</v>
      </c>
    </row>
    <row r="51" spans="1:12" ht="78" x14ac:dyDescent="0.25">
      <c r="A51" s="6" t="s">
        <v>8</v>
      </c>
      <c r="B51" s="7" t="s">
        <v>13</v>
      </c>
      <c r="C51" s="7">
        <v>10118</v>
      </c>
      <c r="D51" s="7" t="s">
        <v>17</v>
      </c>
      <c r="E51" s="7" t="s">
        <v>9</v>
      </c>
      <c r="F51" s="7" t="s">
        <v>16</v>
      </c>
      <c r="G51" s="7" t="s">
        <v>11</v>
      </c>
      <c r="H51" s="7" t="s">
        <v>12</v>
      </c>
      <c r="I51" s="7">
        <v>733</v>
      </c>
      <c r="J51" s="7">
        <v>2019</v>
      </c>
      <c r="K51" s="7" t="s">
        <v>18</v>
      </c>
      <c r="L51" s="8">
        <v>482.29</v>
      </c>
    </row>
    <row r="52" spans="1:12" ht="78" x14ac:dyDescent="0.25">
      <c r="A52" s="6" t="s">
        <v>8</v>
      </c>
      <c r="B52" s="7" t="s">
        <v>13</v>
      </c>
      <c r="C52" s="7">
        <v>10121</v>
      </c>
      <c r="D52" s="7" t="s">
        <v>19</v>
      </c>
      <c r="E52" s="7" t="s">
        <v>9</v>
      </c>
      <c r="F52" s="7" t="s">
        <v>16</v>
      </c>
      <c r="G52" s="7" t="s">
        <v>11</v>
      </c>
      <c r="H52" s="7" t="s">
        <v>12</v>
      </c>
      <c r="I52" s="7">
        <v>735</v>
      </c>
      <c r="J52" s="7">
        <v>2019</v>
      </c>
      <c r="K52" s="7" t="s">
        <v>20</v>
      </c>
      <c r="L52" s="8">
        <v>3790.6</v>
      </c>
    </row>
    <row r="53" spans="1:12" ht="136.5" x14ac:dyDescent="0.25">
      <c r="A53" s="6" t="s">
        <v>8</v>
      </c>
      <c r="B53" s="7" t="s">
        <v>13</v>
      </c>
      <c r="C53" s="7">
        <v>10284</v>
      </c>
      <c r="D53" s="7" t="s">
        <v>23</v>
      </c>
      <c r="E53" s="7" t="s">
        <v>24</v>
      </c>
      <c r="F53" s="7" t="s">
        <v>25</v>
      </c>
      <c r="G53" s="7" t="s">
        <v>11</v>
      </c>
      <c r="H53" s="7" t="s">
        <v>12</v>
      </c>
      <c r="I53" s="7">
        <v>2232</v>
      </c>
      <c r="J53" s="7">
        <v>2019</v>
      </c>
      <c r="K53" s="7" t="s">
        <v>173</v>
      </c>
      <c r="L53" s="8">
        <v>37.69</v>
      </c>
    </row>
    <row r="54" spans="1:12" ht="78" x14ac:dyDescent="0.25">
      <c r="A54" s="6" t="s">
        <v>8</v>
      </c>
      <c r="B54" s="7" t="s">
        <v>13</v>
      </c>
      <c r="C54" s="7">
        <v>10287</v>
      </c>
      <c r="D54" s="7" t="s">
        <v>26</v>
      </c>
      <c r="E54" s="7" t="s">
        <v>24</v>
      </c>
      <c r="F54" s="7" t="s">
        <v>25</v>
      </c>
      <c r="G54" s="7" t="s">
        <v>11</v>
      </c>
      <c r="H54" s="7" t="s">
        <v>12</v>
      </c>
      <c r="I54" s="7">
        <v>501</v>
      </c>
      <c r="J54" s="7">
        <v>2019</v>
      </c>
      <c r="K54" s="7" t="s">
        <v>174</v>
      </c>
      <c r="L54" s="8">
        <v>114.26</v>
      </c>
    </row>
    <row r="55" spans="1:12" ht="78" x14ac:dyDescent="0.25">
      <c r="A55" s="6" t="s">
        <v>8</v>
      </c>
      <c r="B55" s="7" t="s">
        <v>13</v>
      </c>
      <c r="C55" s="7">
        <v>10288</v>
      </c>
      <c r="D55" s="7" t="s">
        <v>27</v>
      </c>
      <c r="E55" s="7" t="s">
        <v>24</v>
      </c>
      <c r="F55" s="7" t="s">
        <v>25</v>
      </c>
      <c r="G55" s="7" t="s">
        <v>11</v>
      </c>
      <c r="H55" s="7" t="s">
        <v>12</v>
      </c>
      <c r="I55" s="7">
        <v>1361</v>
      </c>
      <c r="J55" s="7">
        <v>2019</v>
      </c>
      <c r="K55" s="7" t="s">
        <v>175</v>
      </c>
      <c r="L55" s="8">
        <v>226.57</v>
      </c>
    </row>
    <row r="56" spans="1:12" ht="78" x14ac:dyDescent="0.25">
      <c r="A56" s="6" t="s">
        <v>8</v>
      </c>
      <c r="B56" s="7" t="s">
        <v>13</v>
      </c>
      <c r="C56" s="7">
        <v>10507</v>
      </c>
      <c r="D56" s="7" t="s">
        <v>28</v>
      </c>
      <c r="E56" s="7" t="s">
        <v>9</v>
      </c>
      <c r="F56" s="7" t="s">
        <v>16</v>
      </c>
      <c r="G56" s="7" t="s">
        <v>11</v>
      </c>
      <c r="H56" s="7" t="s">
        <v>12</v>
      </c>
      <c r="I56" s="7">
        <v>736</v>
      </c>
      <c r="J56" s="7">
        <v>2019</v>
      </c>
      <c r="K56" s="7" t="s">
        <v>29</v>
      </c>
      <c r="L56" s="8">
        <v>1246.49</v>
      </c>
    </row>
    <row r="57" spans="1:12" ht="78" x14ac:dyDescent="0.25">
      <c r="A57" s="6" t="s">
        <v>8</v>
      </c>
      <c r="B57" s="7" t="s">
        <v>30</v>
      </c>
      <c r="C57" s="7">
        <v>10011</v>
      </c>
      <c r="D57" s="7" t="s">
        <v>176</v>
      </c>
      <c r="E57" s="7" t="s">
        <v>9</v>
      </c>
      <c r="F57" s="7" t="s">
        <v>16</v>
      </c>
      <c r="G57" s="7" t="s">
        <v>11</v>
      </c>
      <c r="H57" s="7" t="s">
        <v>12</v>
      </c>
      <c r="I57" s="7">
        <v>28</v>
      </c>
      <c r="J57" s="7">
        <v>2019</v>
      </c>
      <c r="K57" s="7" t="s">
        <v>177</v>
      </c>
      <c r="L57" s="8">
        <v>4155.46</v>
      </c>
    </row>
    <row r="58" spans="1:12" ht="78" x14ac:dyDescent="0.25">
      <c r="A58" s="6" t="s">
        <v>8</v>
      </c>
      <c r="B58" s="7" t="s">
        <v>30</v>
      </c>
      <c r="C58" s="7">
        <v>10228</v>
      </c>
      <c r="D58" s="7" t="s">
        <v>178</v>
      </c>
      <c r="E58" s="7" t="s">
        <v>9</v>
      </c>
      <c r="F58" s="7" t="s">
        <v>31</v>
      </c>
      <c r="G58" s="7" t="s">
        <v>11</v>
      </c>
      <c r="H58" s="7" t="s">
        <v>12</v>
      </c>
      <c r="I58" s="7">
        <v>2271</v>
      </c>
      <c r="J58" s="7">
        <v>2019</v>
      </c>
      <c r="K58" s="7" t="s">
        <v>179</v>
      </c>
      <c r="L58" s="8">
        <v>97.8</v>
      </c>
    </row>
    <row r="59" spans="1:12" ht="78" x14ac:dyDescent="0.25">
      <c r="A59" s="6" t="s">
        <v>8</v>
      </c>
      <c r="B59" s="7" t="s">
        <v>30</v>
      </c>
      <c r="C59" s="7">
        <v>10601</v>
      </c>
      <c r="D59" s="7" t="s">
        <v>180</v>
      </c>
      <c r="E59" s="7" t="s">
        <v>9</v>
      </c>
      <c r="F59" s="7" t="s">
        <v>31</v>
      </c>
      <c r="G59" s="7" t="s">
        <v>11</v>
      </c>
      <c r="H59" s="7" t="s">
        <v>111</v>
      </c>
      <c r="I59" s="7">
        <v>253</v>
      </c>
      <c r="J59" s="7">
        <v>2019</v>
      </c>
      <c r="K59" s="7" t="s">
        <v>181</v>
      </c>
      <c r="L59" s="8">
        <v>10</v>
      </c>
    </row>
    <row r="60" spans="1:12" ht="78" x14ac:dyDescent="0.25">
      <c r="A60" s="6" t="s">
        <v>8</v>
      </c>
      <c r="B60" s="7" t="s">
        <v>32</v>
      </c>
      <c r="C60" s="7">
        <v>10090</v>
      </c>
      <c r="D60" s="7" t="s">
        <v>33</v>
      </c>
      <c r="E60" s="7" t="s">
        <v>9</v>
      </c>
      <c r="F60" s="7" t="s">
        <v>16</v>
      </c>
      <c r="G60" s="7" t="s">
        <v>11</v>
      </c>
      <c r="H60" s="7" t="s">
        <v>12</v>
      </c>
      <c r="I60" s="7">
        <v>42</v>
      </c>
      <c r="J60" s="7">
        <v>2019</v>
      </c>
      <c r="K60" s="7" t="s">
        <v>182</v>
      </c>
      <c r="L60" s="8">
        <v>800</v>
      </c>
    </row>
    <row r="61" spans="1:12" ht="78" x14ac:dyDescent="0.25">
      <c r="A61" s="6" t="s">
        <v>8</v>
      </c>
      <c r="B61" s="7" t="s">
        <v>32</v>
      </c>
      <c r="C61" s="7">
        <v>10104</v>
      </c>
      <c r="D61" s="7" t="s">
        <v>34</v>
      </c>
      <c r="E61" s="7" t="s">
        <v>9</v>
      </c>
      <c r="F61" s="7" t="s">
        <v>16</v>
      </c>
      <c r="G61" s="7" t="s">
        <v>11</v>
      </c>
      <c r="H61" s="7" t="s">
        <v>12</v>
      </c>
      <c r="I61" s="7">
        <v>591</v>
      </c>
      <c r="J61" s="7">
        <v>2019</v>
      </c>
      <c r="K61" s="7" t="s">
        <v>35</v>
      </c>
      <c r="L61" s="8">
        <v>910.06</v>
      </c>
    </row>
    <row r="62" spans="1:12" ht="78" x14ac:dyDescent="0.25">
      <c r="A62" s="6" t="s">
        <v>8</v>
      </c>
      <c r="B62" s="7" t="s">
        <v>32</v>
      </c>
      <c r="C62" s="7">
        <v>10115</v>
      </c>
      <c r="D62" s="7" t="s">
        <v>36</v>
      </c>
      <c r="E62" s="7" t="s">
        <v>9</v>
      </c>
      <c r="F62" s="7" t="s">
        <v>16</v>
      </c>
      <c r="G62" s="7" t="s">
        <v>11</v>
      </c>
      <c r="H62" s="7" t="s">
        <v>12</v>
      </c>
      <c r="I62" s="7">
        <v>592</v>
      </c>
      <c r="J62" s="7">
        <v>2019</v>
      </c>
      <c r="K62" s="7" t="s">
        <v>37</v>
      </c>
      <c r="L62" s="8">
        <v>21.45</v>
      </c>
    </row>
    <row r="63" spans="1:12" ht="78" x14ac:dyDescent="0.25">
      <c r="A63" s="6" t="s">
        <v>8</v>
      </c>
      <c r="B63" s="7" t="s">
        <v>32</v>
      </c>
      <c r="C63" s="7">
        <v>10174</v>
      </c>
      <c r="D63" s="7" t="s">
        <v>38</v>
      </c>
      <c r="E63" s="7" t="s">
        <v>9</v>
      </c>
      <c r="F63" s="7" t="s">
        <v>16</v>
      </c>
      <c r="G63" s="7" t="s">
        <v>11</v>
      </c>
      <c r="H63" s="7" t="s">
        <v>12</v>
      </c>
      <c r="I63" s="7">
        <v>748</v>
      </c>
      <c r="J63" s="7">
        <v>2019</v>
      </c>
      <c r="K63" s="7" t="s">
        <v>39</v>
      </c>
      <c r="L63" s="8">
        <v>410</v>
      </c>
    </row>
    <row r="64" spans="1:12" ht="97.5" x14ac:dyDescent="0.25">
      <c r="A64" s="6" t="s">
        <v>8</v>
      </c>
      <c r="B64" s="7" t="s">
        <v>32</v>
      </c>
      <c r="C64" s="7">
        <v>10175</v>
      </c>
      <c r="D64" s="7" t="s">
        <v>40</v>
      </c>
      <c r="E64" s="7" t="s">
        <v>9</v>
      </c>
      <c r="F64" s="7" t="s">
        <v>16</v>
      </c>
      <c r="G64" s="7" t="s">
        <v>11</v>
      </c>
      <c r="H64" s="7" t="s">
        <v>12</v>
      </c>
      <c r="I64" s="7">
        <v>749</v>
      </c>
      <c r="J64" s="7">
        <v>2019</v>
      </c>
      <c r="K64" s="7" t="s">
        <v>41</v>
      </c>
      <c r="L64" s="8">
        <v>1010.4</v>
      </c>
    </row>
    <row r="65" spans="1:12" ht="78" x14ac:dyDescent="0.25">
      <c r="A65" s="6" t="s">
        <v>8</v>
      </c>
      <c r="B65" s="7" t="s">
        <v>32</v>
      </c>
      <c r="C65" s="7">
        <v>10177</v>
      </c>
      <c r="D65" s="7" t="s">
        <v>42</v>
      </c>
      <c r="E65" s="7" t="s">
        <v>9</v>
      </c>
      <c r="F65" s="7" t="s">
        <v>16</v>
      </c>
      <c r="G65" s="7" t="s">
        <v>11</v>
      </c>
      <c r="H65" s="7" t="s">
        <v>21</v>
      </c>
      <c r="I65" s="7">
        <v>390</v>
      </c>
      <c r="J65" s="7">
        <v>2019</v>
      </c>
      <c r="K65" s="7" t="s">
        <v>183</v>
      </c>
      <c r="L65" s="8">
        <v>50.27</v>
      </c>
    </row>
    <row r="66" spans="1:12" ht="78" x14ac:dyDescent="0.25">
      <c r="A66" s="6" t="s">
        <v>8</v>
      </c>
      <c r="B66" s="7" t="s">
        <v>32</v>
      </c>
      <c r="C66" s="7">
        <v>10186</v>
      </c>
      <c r="D66" s="7" t="s">
        <v>43</v>
      </c>
      <c r="E66" s="7" t="s">
        <v>9</v>
      </c>
      <c r="F66" s="7" t="s">
        <v>16</v>
      </c>
      <c r="G66" s="7" t="s">
        <v>11</v>
      </c>
      <c r="H66" s="7" t="s">
        <v>12</v>
      </c>
      <c r="I66" s="7">
        <v>750</v>
      </c>
      <c r="J66" s="7">
        <v>2019</v>
      </c>
      <c r="K66" s="7" t="s">
        <v>44</v>
      </c>
      <c r="L66" s="8">
        <v>10.199999999999999</v>
      </c>
    </row>
    <row r="67" spans="1:12" ht="78" x14ac:dyDescent="0.25">
      <c r="A67" s="6" t="s">
        <v>8</v>
      </c>
      <c r="B67" s="7" t="s">
        <v>32</v>
      </c>
      <c r="C67" s="7">
        <v>10191</v>
      </c>
      <c r="D67" s="7" t="s">
        <v>184</v>
      </c>
      <c r="E67" s="7" t="s">
        <v>9</v>
      </c>
      <c r="F67" s="7" t="s">
        <v>16</v>
      </c>
      <c r="G67" s="7" t="s">
        <v>11</v>
      </c>
      <c r="H67" s="7" t="s">
        <v>12</v>
      </c>
      <c r="I67" s="7">
        <v>327</v>
      </c>
      <c r="J67" s="7">
        <v>2019</v>
      </c>
      <c r="K67" s="7" t="s">
        <v>185</v>
      </c>
      <c r="L67" s="8">
        <v>6826.82</v>
      </c>
    </row>
    <row r="68" spans="1:12" ht="78" x14ac:dyDescent="0.25">
      <c r="A68" s="6" t="s">
        <v>8</v>
      </c>
      <c r="B68" s="7" t="s">
        <v>32</v>
      </c>
      <c r="C68" s="7">
        <v>10199</v>
      </c>
      <c r="D68" s="7" t="s">
        <v>186</v>
      </c>
      <c r="E68" s="7" t="s">
        <v>9</v>
      </c>
      <c r="F68" s="7" t="s">
        <v>16</v>
      </c>
      <c r="G68" s="7" t="s">
        <v>11</v>
      </c>
      <c r="H68" s="7" t="s">
        <v>12</v>
      </c>
      <c r="I68" s="7">
        <v>326</v>
      </c>
      <c r="J68" s="7">
        <v>2019</v>
      </c>
      <c r="K68" s="7" t="s">
        <v>187</v>
      </c>
      <c r="L68" s="8">
        <v>1475.6</v>
      </c>
    </row>
    <row r="69" spans="1:12" ht="97.5" x14ac:dyDescent="0.25">
      <c r="A69" s="6" t="s">
        <v>8</v>
      </c>
      <c r="B69" s="7" t="s">
        <v>32</v>
      </c>
      <c r="C69" s="7">
        <v>10210</v>
      </c>
      <c r="D69" s="7" t="s">
        <v>45</v>
      </c>
      <c r="E69" s="7" t="s">
        <v>9</v>
      </c>
      <c r="F69" s="7" t="s">
        <v>16</v>
      </c>
      <c r="G69" s="7" t="s">
        <v>11</v>
      </c>
      <c r="H69" s="7" t="s">
        <v>12</v>
      </c>
      <c r="I69" s="7">
        <v>595</v>
      </c>
      <c r="J69" s="7">
        <v>2019</v>
      </c>
      <c r="K69" s="7" t="s">
        <v>46</v>
      </c>
      <c r="L69" s="8">
        <v>245.29</v>
      </c>
    </row>
    <row r="70" spans="1:12" ht="97.5" x14ac:dyDescent="0.25">
      <c r="A70" s="6" t="s">
        <v>8</v>
      </c>
      <c r="B70" s="7" t="s">
        <v>32</v>
      </c>
      <c r="C70" s="7">
        <v>10369</v>
      </c>
      <c r="D70" s="7" t="s">
        <v>47</v>
      </c>
      <c r="E70" s="7" t="s">
        <v>9</v>
      </c>
      <c r="F70" s="7" t="s">
        <v>16</v>
      </c>
      <c r="G70" s="7" t="s">
        <v>11</v>
      </c>
      <c r="H70" s="7" t="s">
        <v>12</v>
      </c>
      <c r="I70" s="7">
        <v>594</v>
      </c>
      <c r="J70" s="7">
        <v>2019</v>
      </c>
      <c r="K70" s="7" t="s">
        <v>48</v>
      </c>
      <c r="L70" s="8">
        <v>200</v>
      </c>
    </row>
    <row r="71" spans="1:12" ht="136.5" x14ac:dyDescent="0.25">
      <c r="A71" s="6" t="s">
        <v>8</v>
      </c>
      <c r="B71" s="7" t="s">
        <v>32</v>
      </c>
      <c r="C71" s="7">
        <v>10589</v>
      </c>
      <c r="D71" s="7" t="s">
        <v>188</v>
      </c>
      <c r="E71" s="7" t="s">
        <v>9</v>
      </c>
      <c r="F71" s="7" t="s">
        <v>16</v>
      </c>
      <c r="G71" s="7" t="s">
        <v>11</v>
      </c>
      <c r="H71" s="7" t="s">
        <v>21</v>
      </c>
      <c r="I71" s="7">
        <v>150</v>
      </c>
      <c r="J71" s="7">
        <v>2019</v>
      </c>
      <c r="K71" s="7" t="s">
        <v>189</v>
      </c>
      <c r="L71" s="8">
        <v>1800</v>
      </c>
    </row>
    <row r="72" spans="1:12" ht="78" x14ac:dyDescent="0.25">
      <c r="A72" s="6" t="s">
        <v>8</v>
      </c>
      <c r="B72" s="7" t="s">
        <v>55</v>
      </c>
      <c r="C72" s="7">
        <v>10143</v>
      </c>
      <c r="D72" s="7" t="s">
        <v>56</v>
      </c>
      <c r="E72" s="7" t="s">
        <v>9</v>
      </c>
      <c r="F72" s="7" t="s">
        <v>16</v>
      </c>
      <c r="G72" s="7" t="s">
        <v>11</v>
      </c>
      <c r="H72" s="7" t="s">
        <v>12</v>
      </c>
      <c r="I72" s="7">
        <v>625</v>
      </c>
      <c r="J72" s="7">
        <v>2019</v>
      </c>
      <c r="K72" s="7" t="s">
        <v>57</v>
      </c>
      <c r="L72" s="8">
        <v>2097.85</v>
      </c>
    </row>
    <row r="73" spans="1:12" ht="78" x14ac:dyDescent="0.25">
      <c r="A73" s="6" t="s">
        <v>8</v>
      </c>
      <c r="B73" s="7" t="s">
        <v>55</v>
      </c>
      <c r="C73" s="7">
        <v>10144</v>
      </c>
      <c r="D73" s="7" t="s">
        <v>58</v>
      </c>
      <c r="E73" s="7" t="s">
        <v>9</v>
      </c>
      <c r="F73" s="7" t="s">
        <v>16</v>
      </c>
      <c r="G73" s="7" t="s">
        <v>11</v>
      </c>
      <c r="H73" s="7" t="s">
        <v>12</v>
      </c>
      <c r="I73" s="7">
        <v>626</v>
      </c>
      <c r="J73" s="7">
        <v>2019</v>
      </c>
      <c r="K73" s="7" t="s">
        <v>59</v>
      </c>
      <c r="L73" s="8">
        <v>3798.96</v>
      </c>
    </row>
    <row r="74" spans="1:12" ht="78" x14ac:dyDescent="0.25">
      <c r="A74" s="6" t="s">
        <v>8</v>
      </c>
      <c r="B74" s="7" t="s">
        <v>55</v>
      </c>
      <c r="C74" s="7">
        <v>10147</v>
      </c>
      <c r="D74" s="7" t="s">
        <v>60</v>
      </c>
      <c r="E74" s="7" t="s">
        <v>9</v>
      </c>
      <c r="F74" s="7" t="s">
        <v>16</v>
      </c>
      <c r="G74" s="7" t="s">
        <v>11</v>
      </c>
      <c r="H74" s="7" t="s">
        <v>12</v>
      </c>
      <c r="I74" s="7">
        <v>627</v>
      </c>
      <c r="J74" s="7">
        <v>2019</v>
      </c>
      <c r="K74" s="7" t="s">
        <v>61</v>
      </c>
      <c r="L74" s="8">
        <v>2601.3000000000002</v>
      </c>
    </row>
    <row r="75" spans="1:12" ht="78" x14ac:dyDescent="0.25">
      <c r="A75" s="6" t="s">
        <v>8</v>
      </c>
      <c r="B75" s="7" t="s">
        <v>55</v>
      </c>
      <c r="C75" s="7">
        <v>10154</v>
      </c>
      <c r="D75" s="7" t="s">
        <v>62</v>
      </c>
      <c r="E75" s="7" t="s">
        <v>9</v>
      </c>
      <c r="F75" s="7" t="s">
        <v>16</v>
      </c>
      <c r="G75" s="7" t="s">
        <v>11</v>
      </c>
      <c r="H75" s="7" t="s">
        <v>12</v>
      </c>
      <c r="I75" s="7">
        <v>587</v>
      </c>
      <c r="J75" s="7">
        <v>2019</v>
      </c>
      <c r="K75" s="7" t="s">
        <v>63</v>
      </c>
      <c r="L75" s="8">
        <v>112.14</v>
      </c>
    </row>
    <row r="76" spans="1:12" ht="78" x14ac:dyDescent="0.25">
      <c r="A76" s="6" t="s">
        <v>8</v>
      </c>
      <c r="B76" s="7" t="s">
        <v>55</v>
      </c>
      <c r="C76" s="7">
        <v>10155</v>
      </c>
      <c r="D76" s="7" t="s">
        <v>64</v>
      </c>
      <c r="E76" s="7" t="s">
        <v>9</v>
      </c>
      <c r="F76" s="7" t="s">
        <v>16</v>
      </c>
      <c r="G76" s="7" t="s">
        <v>11</v>
      </c>
      <c r="H76" s="7" t="s">
        <v>12</v>
      </c>
      <c r="I76" s="7">
        <v>588</v>
      </c>
      <c r="J76" s="7">
        <v>2019</v>
      </c>
      <c r="K76" s="7" t="s">
        <v>65</v>
      </c>
      <c r="L76" s="8">
        <v>2141.0700000000002</v>
      </c>
    </row>
    <row r="77" spans="1:12" ht="78" x14ac:dyDescent="0.25">
      <c r="A77" s="6" t="s">
        <v>8</v>
      </c>
      <c r="B77" s="7" t="s">
        <v>55</v>
      </c>
      <c r="C77" s="7">
        <v>10377</v>
      </c>
      <c r="D77" s="7" t="s">
        <v>66</v>
      </c>
      <c r="E77" s="7" t="s">
        <v>9</v>
      </c>
      <c r="F77" s="7" t="s">
        <v>16</v>
      </c>
      <c r="G77" s="7" t="s">
        <v>11</v>
      </c>
      <c r="H77" s="7" t="s">
        <v>12</v>
      </c>
      <c r="I77" s="7">
        <v>102</v>
      </c>
      <c r="J77" s="7">
        <v>2019</v>
      </c>
      <c r="K77" s="7" t="s">
        <v>190</v>
      </c>
      <c r="L77" s="8">
        <v>1509.01</v>
      </c>
    </row>
    <row r="78" spans="1:12" ht="78" x14ac:dyDescent="0.25">
      <c r="A78" s="6" t="s">
        <v>8</v>
      </c>
      <c r="B78" s="7" t="s">
        <v>55</v>
      </c>
      <c r="C78" s="7">
        <v>10403</v>
      </c>
      <c r="D78" s="7" t="s">
        <v>67</v>
      </c>
      <c r="E78" s="7" t="s">
        <v>9</v>
      </c>
      <c r="F78" s="7" t="s">
        <v>14</v>
      </c>
      <c r="G78" s="7" t="s">
        <v>11</v>
      </c>
      <c r="H78" s="7" t="s">
        <v>12</v>
      </c>
      <c r="I78" s="7">
        <v>472</v>
      </c>
      <c r="J78" s="7">
        <v>2019</v>
      </c>
      <c r="K78" s="7" t="s">
        <v>191</v>
      </c>
      <c r="L78" s="8">
        <v>565.4</v>
      </c>
    </row>
    <row r="79" spans="1:12" ht="136.5" x14ac:dyDescent="0.25">
      <c r="A79" s="6" t="s">
        <v>8</v>
      </c>
      <c r="B79" s="7" t="s">
        <v>192</v>
      </c>
      <c r="C79" s="7">
        <v>10135</v>
      </c>
      <c r="D79" s="7" t="s">
        <v>97</v>
      </c>
      <c r="E79" s="7" t="s">
        <v>9</v>
      </c>
      <c r="F79" s="7" t="s">
        <v>31</v>
      </c>
      <c r="G79" s="7" t="s">
        <v>11</v>
      </c>
      <c r="H79" s="7" t="s">
        <v>12</v>
      </c>
      <c r="I79" s="7">
        <v>436</v>
      </c>
      <c r="J79" s="7">
        <v>2019</v>
      </c>
      <c r="K79" s="7" t="s">
        <v>193</v>
      </c>
      <c r="L79" s="8">
        <v>231.16</v>
      </c>
    </row>
    <row r="80" spans="1:12" ht="117" x14ac:dyDescent="0.25">
      <c r="A80" s="6" t="s">
        <v>8</v>
      </c>
      <c r="B80" s="7" t="s">
        <v>192</v>
      </c>
      <c r="C80" s="7">
        <v>10239</v>
      </c>
      <c r="D80" s="7" t="s">
        <v>195</v>
      </c>
      <c r="E80" s="7" t="s">
        <v>9</v>
      </c>
      <c r="F80" s="7" t="s">
        <v>22</v>
      </c>
      <c r="G80" s="7" t="s">
        <v>11</v>
      </c>
      <c r="H80" s="7" t="s">
        <v>12</v>
      </c>
      <c r="I80" s="7">
        <v>597</v>
      </c>
      <c r="J80" s="7">
        <v>2019</v>
      </c>
      <c r="K80" s="7" t="s">
        <v>196</v>
      </c>
      <c r="L80" s="8">
        <v>278.08</v>
      </c>
    </row>
    <row r="81" spans="1:12" ht="97.5" x14ac:dyDescent="0.25">
      <c r="A81" s="6" t="s">
        <v>8</v>
      </c>
      <c r="B81" s="7" t="s">
        <v>192</v>
      </c>
      <c r="C81" s="7">
        <v>10240</v>
      </c>
      <c r="D81" s="7" t="s">
        <v>98</v>
      </c>
      <c r="E81" s="7" t="s">
        <v>9</v>
      </c>
      <c r="F81" s="7" t="s">
        <v>22</v>
      </c>
      <c r="G81" s="7" t="s">
        <v>11</v>
      </c>
      <c r="H81" s="7" t="s">
        <v>12</v>
      </c>
      <c r="I81" s="7">
        <v>782</v>
      </c>
      <c r="J81" s="7">
        <v>2019</v>
      </c>
      <c r="K81" s="7" t="s">
        <v>197</v>
      </c>
      <c r="L81" s="8">
        <v>9.15</v>
      </c>
    </row>
    <row r="82" spans="1:12" ht="78" x14ac:dyDescent="0.25">
      <c r="A82" s="6" t="s">
        <v>8</v>
      </c>
      <c r="B82" s="7" t="s">
        <v>192</v>
      </c>
      <c r="C82" s="7">
        <v>10241</v>
      </c>
      <c r="D82" s="7" t="s">
        <v>198</v>
      </c>
      <c r="E82" s="7" t="s">
        <v>9</v>
      </c>
      <c r="F82" s="7" t="s">
        <v>31</v>
      </c>
      <c r="G82" s="7" t="s">
        <v>11</v>
      </c>
      <c r="H82" s="7" t="s">
        <v>12</v>
      </c>
      <c r="I82" s="7">
        <v>109</v>
      </c>
      <c r="J82" s="7">
        <v>2019</v>
      </c>
      <c r="K82" s="7" t="s">
        <v>199</v>
      </c>
      <c r="L82" s="8">
        <v>592.27</v>
      </c>
    </row>
    <row r="83" spans="1:12" ht="78" x14ac:dyDescent="0.25">
      <c r="A83" s="6" t="s">
        <v>8</v>
      </c>
      <c r="B83" s="7" t="s">
        <v>192</v>
      </c>
      <c r="C83" s="7">
        <v>10241</v>
      </c>
      <c r="D83" s="7" t="s">
        <v>198</v>
      </c>
      <c r="E83" s="7" t="s">
        <v>9</v>
      </c>
      <c r="F83" s="7" t="s">
        <v>31</v>
      </c>
      <c r="G83" s="7" t="s">
        <v>11</v>
      </c>
      <c r="H83" s="7" t="s">
        <v>12</v>
      </c>
      <c r="I83" s="7">
        <v>293</v>
      </c>
      <c r="J83" s="7">
        <v>2019</v>
      </c>
      <c r="K83" s="7" t="s">
        <v>200</v>
      </c>
      <c r="L83" s="8">
        <v>1490.49</v>
      </c>
    </row>
    <row r="84" spans="1:12" ht="78" x14ac:dyDescent="0.25">
      <c r="A84" s="6" t="s">
        <v>8</v>
      </c>
      <c r="B84" s="7" t="s">
        <v>192</v>
      </c>
      <c r="C84" s="7">
        <v>10241</v>
      </c>
      <c r="D84" s="7" t="s">
        <v>198</v>
      </c>
      <c r="E84" s="7" t="s">
        <v>9</v>
      </c>
      <c r="F84" s="7" t="s">
        <v>31</v>
      </c>
      <c r="G84" s="7" t="s">
        <v>11</v>
      </c>
      <c r="H84" s="7" t="s">
        <v>12</v>
      </c>
      <c r="I84" s="7">
        <v>840</v>
      </c>
      <c r="J84" s="7">
        <v>2019</v>
      </c>
      <c r="K84" s="7" t="s">
        <v>201</v>
      </c>
      <c r="L84" s="8">
        <v>6116.79</v>
      </c>
    </row>
    <row r="85" spans="1:12" ht="78" x14ac:dyDescent="0.25">
      <c r="A85" s="6" t="s">
        <v>8</v>
      </c>
      <c r="B85" s="7" t="s">
        <v>192</v>
      </c>
      <c r="C85" s="7">
        <v>10244</v>
      </c>
      <c r="D85" s="7" t="s">
        <v>99</v>
      </c>
      <c r="E85" s="7" t="s">
        <v>9</v>
      </c>
      <c r="F85" s="7" t="s">
        <v>31</v>
      </c>
      <c r="G85" s="7" t="s">
        <v>11</v>
      </c>
      <c r="H85" s="7" t="s">
        <v>12</v>
      </c>
      <c r="I85" s="7">
        <v>230</v>
      </c>
      <c r="J85" s="7">
        <v>2019</v>
      </c>
      <c r="K85" s="7" t="s">
        <v>202</v>
      </c>
      <c r="L85" s="8">
        <v>950</v>
      </c>
    </row>
    <row r="86" spans="1:12" ht="117" x14ac:dyDescent="0.25">
      <c r="A86" s="6" t="s">
        <v>8</v>
      </c>
      <c r="B86" s="7" t="s">
        <v>192</v>
      </c>
      <c r="C86" s="7">
        <v>10259</v>
      </c>
      <c r="D86" s="7" t="s">
        <v>100</v>
      </c>
      <c r="E86" s="7" t="s">
        <v>9</v>
      </c>
      <c r="F86" s="7" t="s">
        <v>31</v>
      </c>
      <c r="G86" s="7" t="s">
        <v>11</v>
      </c>
      <c r="H86" s="7" t="s">
        <v>12</v>
      </c>
      <c r="I86" s="7">
        <v>728</v>
      </c>
      <c r="J86" s="7">
        <v>2019</v>
      </c>
      <c r="K86" s="7" t="s">
        <v>203</v>
      </c>
      <c r="L86" s="8">
        <v>775.65</v>
      </c>
    </row>
    <row r="87" spans="1:12" ht="117" x14ac:dyDescent="0.25">
      <c r="A87" s="6" t="s">
        <v>8</v>
      </c>
      <c r="B87" s="7" t="s">
        <v>192</v>
      </c>
      <c r="C87" s="7">
        <v>10259</v>
      </c>
      <c r="D87" s="7" t="s">
        <v>100</v>
      </c>
      <c r="E87" s="7" t="s">
        <v>9</v>
      </c>
      <c r="F87" s="7" t="s">
        <v>31</v>
      </c>
      <c r="G87" s="7" t="s">
        <v>11</v>
      </c>
      <c r="H87" s="7" t="s">
        <v>12</v>
      </c>
      <c r="I87" s="7">
        <v>729</v>
      </c>
      <c r="J87" s="7">
        <v>2019</v>
      </c>
      <c r="K87" s="7" t="s">
        <v>204</v>
      </c>
      <c r="L87" s="8">
        <v>8999.08</v>
      </c>
    </row>
    <row r="88" spans="1:12" ht="156" x14ac:dyDescent="0.25">
      <c r="A88" s="6" t="s">
        <v>8</v>
      </c>
      <c r="B88" s="7" t="s">
        <v>192</v>
      </c>
      <c r="C88" s="7">
        <v>10260</v>
      </c>
      <c r="D88" s="7" t="s">
        <v>101</v>
      </c>
      <c r="E88" s="7" t="s">
        <v>9</v>
      </c>
      <c r="F88" s="7" t="s">
        <v>31</v>
      </c>
      <c r="G88" s="7" t="s">
        <v>11</v>
      </c>
      <c r="H88" s="7" t="s">
        <v>12</v>
      </c>
      <c r="I88" s="7">
        <v>504</v>
      </c>
      <c r="J88" s="7">
        <v>2019</v>
      </c>
      <c r="K88" s="7" t="s">
        <v>205</v>
      </c>
      <c r="L88" s="8">
        <v>871.43</v>
      </c>
    </row>
    <row r="89" spans="1:12" ht="117" x14ac:dyDescent="0.25">
      <c r="A89" s="6" t="s">
        <v>8</v>
      </c>
      <c r="B89" s="7" t="s">
        <v>192</v>
      </c>
      <c r="C89" s="7">
        <v>10261</v>
      </c>
      <c r="D89" s="7" t="s">
        <v>102</v>
      </c>
      <c r="E89" s="7" t="s">
        <v>9</v>
      </c>
      <c r="F89" s="7" t="s">
        <v>31</v>
      </c>
      <c r="G89" s="7" t="s">
        <v>11</v>
      </c>
      <c r="H89" s="7" t="s">
        <v>12</v>
      </c>
      <c r="I89" s="7">
        <v>435</v>
      </c>
      <c r="J89" s="7">
        <v>2019</v>
      </c>
      <c r="K89" s="7" t="s">
        <v>206</v>
      </c>
      <c r="L89" s="8">
        <v>5641</v>
      </c>
    </row>
    <row r="90" spans="1:12" ht="97.5" x14ac:dyDescent="0.25">
      <c r="A90" s="6" t="s">
        <v>8</v>
      </c>
      <c r="B90" s="7" t="s">
        <v>192</v>
      </c>
      <c r="C90" s="7">
        <v>10306</v>
      </c>
      <c r="D90" s="7" t="s">
        <v>207</v>
      </c>
      <c r="E90" s="7" t="s">
        <v>9</v>
      </c>
      <c r="F90" s="7" t="s">
        <v>31</v>
      </c>
      <c r="G90" s="7" t="s">
        <v>11</v>
      </c>
      <c r="H90" s="7" t="s">
        <v>12</v>
      </c>
      <c r="I90" s="7">
        <v>707</v>
      </c>
      <c r="J90" s="7">
        <v>2019</v>
      </c>
      <c r="K90" s="7" t="s">
        <v>208</v>
      </c>
      <c r="L90" s="8">
        <v>17347.599999999999</v>
      </c>
    </row>
    <row r="91" spans="1:12" ht="97.5" x14ac:dyDescent="0.25">
      <c r="A91" s="6" t="s">
        <v>8</v>
      </c>
      <c r="B91" s="7" t="s">
        <v>192</v>
      </c>
      <c r="C91" s="7">
        <v>10365</v>
      </c>
      <c r="D91" s="7" t="s">
        <v>209</v>
      </c>
      <c r="E91" s="7" t="s">
        <v>9</v>
      </c>
      <c r="F91" s="7" t="s">
        <v>16</v>
      </c>
      <c r="G91" s="7" t="s">
        <v>11</v>
      </c>
      <c r="H91" s="7" t="s">
        <v>21</v>
      </c>
      <c r="I91" s="7">
        <v>2431</v>
      </c>
      <c r="J91" s="7">
        <v>2019</v>
      </c>
      <c r="K91" s="7" t="s">
        <v>210</v>
      </c>
      <c r="L91" s="8">
        <v>1500</v>
      </c>
    </row>
    <row r="92" spans="1:12" ht="97.5" x14ac:dyDescent="0.25">
      <c r="A92" s="6" t="s">
        <v>8</v>
      </c>
      <c r="B92" s="7" t="s">
        <v>192</v>
      </c>
      <c r="C92" s="7">
        <v>10365</v>
      </c>
      <c r="D92" s="7" t="s">
        <v>209</v>
      </c>
      <c r="E92" s="7" t="s">
        <v>9</v>
      </c>
      <c r="F92" s="7" t="s">
        <v>16</v>
      </c>
      <c r="G92" s="7" t="s">
        <v>11</v>
      </c>
      <c r="H92" s="7" t="s">
        <v>21</v>
      </c>
      <c r="I92" s="7">
        <v>2432</v>
      </c>
      <c r="J92" s="7">
        <v>2019</v>
      </c>
      <c r="K92" s="7" t="s">
        <v>211</v>
      </c>
      <c r="L92" s="8">
        <v>1000</v>
      </c>
    </row>
    <row r="93" spans="1:12" ht="117" x14ac:dyDescent="0.25">
      <c r="A93" s="6" t="s">
        <v>8</v>
      </c>
      <c r="B93" s="7" t="s">
        <v>192</v>
      </c>
      <c r="C93" s="7">
        <v>10365</v>
      </c>
      <c r="D93" s="7" t="s">
        <v>209</v>
      </c>
      <c r="E93" s="7" t="s">
        <v>9</v>
      </c>
      <c r="F93" s="7" t="s">
        <v>16</v>
      </c>
      <c r="G93" s="7" t="s">
        <v>11</v>
      </c>
      <c r="H93" s="7" t="s">
        <v>21</v>
      </c>
      <c r="I93" s="7">
        <v>2436</v>
      </c>
      <c r="J93" s="7">
        <v>2019</v>
      </c>
      <c r="K93" s="7" t="s">
        <v>212</v>
      </c>
      <c r="L93" s="8">
        <v>1000</v>
      </c>
    </row>
    <row r="94" spans="1:12" ht="97.5" x14ac:dyDescent="0.25">
      <c r="A94" s="6" t="s">
        <v>8</v>
      </c>
      <c r="B94" s="7" t="s">
        <v>192</v>
      </c>
      <c r="C94" s="7">
        <v>10365</v>
      </c>
      <c r="D94" s="7" t="s">
        <v>209</v>
      </c>
      <c r="E94" s="7" t="s">
        <v>9</v>
      </c>
      <c r="F94" s="7" t="s">
        <v>16</v>
      </c>
      <c r="G94" s="7" t="s">
        <v>11</v>
      </c>
      <c r="H94" s="7" t="s">
        <v>21</v>
      </c>
      <c r="I94" s="7">
        <v>2439</v>
      </c>
      <c r="J94" s="7">
        <v>2019</v>
      </c>
      <c r="K94" s="7" t="s">
        <v>213</v>
      </c>
      <c r="L94" s="8">
        <v>1500</v>
      </c>
    </row>
    <row r="95" spans="1:12" ht="97.5" x14ac:dyDescent="0.25">
      <c r="A95" s="6" t="s">
        <v>8</v>
      </c>
      <c r="B95" s="7" t="s">
        <v>192</v>
      </c>
      <c r="C95" s="7">
        <v>10366</v>
      </c>
      <c r="D95" s="7" t="s">
        <v>103</v>
      </c>
      <c r="E95" s="7" t="s">
        <v>9</v>
      </c>
      <c r="F95" s="7" t="s">
        <v>16</v>
      </c>
      <c r="G95" s="7" t="s">
        <v>11</v>
      </c>
      <c r="H95" s="7" t="s">
        <v>21</v>
      </c>
      <c r="I95" s="7">
        <v>2442</v>
      </c>
      <c r="J95" s="7">
        <v>2019</v>
      </c>
      <c r="K95" s="7" t="s">
        <v>214</v>
      </c>
      <c r="L95" s="8">
        <v>1500</v>
      </c>
    </row>
    <row r="96" spans="1:12" ht="97.5" x14ac:dyDescent="0.25">
      <c r="A96" s="6" t="s">
        <v>8</v>
      </c>
      <c r="B96" s="7" t="s">
        <v>192</v>
      </c>
      <c r="C96" s="7">
        <v>10366</v>
      </c>
      <c r="D96" s="7" t="s">
        <v>103</v>
      </c>
      <c r="E96" s="7" t="s">
        <v>9</v>
      </c>
      <c r="F96" s="7" t="s">
        <v>16</v>
      </c>
      <c r="G96" s="7" t="s">
        <v>11</v>
      </c>
      <c r="H96" s="7" t="s">
        <v>21</v>
      </c>
      <c r="I96" s="7">
        <v>2448</v>
      </c>
      <c r="J96" s="7">
        <v>2019</v>
      </c>
      <c r="K96" s="7" t="s">
        <v>215</v>
      </c>
      <c r="L96" s="8">
        <v>1000</v>
      </c>
    </row>
    <row r="97" spans="1:12" ht="97.5" x14ac:dyDescent="0.25">
      <c r="A97" s="6" t="s">
        <v>8</v>
      </c>
      <c r="B97" s="7" t="s">
        <v>192</v>
      </c>
      <c r="C97" s="7">
        <v>10366</v>
      </c>
      <c r="D97" s="7" t="s">
        <v>103</v>
      </c>
      <c r="E97" s="7" t="s">
        <v>9</v>
      </c>
      <c r="F97" s="7" t="s">
        <v>16</v>
      </c>
      <c r="G97" s="7" t="s">
        <v>11</v>
      </c>
      <c r="H97" s="7" t="s">
        <v>21</v>
      </c>
      <c r="I97" s="7">
        <v>2453</v>
      </c>
      <c r="J97" s="7">
        <v>2019</v>
      </c>
      <c r="K97" s="7" t="s">
        <v>216</v>
      </c>
      <c r="L97" s="8">
        <v>1500</v>
      </c>
    </row>
    <row r="98" spans="1:12" ht="97.5" x14ac:dyDescent="0.25">
      <c r="A98" s="6" t="s">
        <v>8</v>
      </c>
      <c r="B98" s="7" t="s">
        <v>192</v>
      </c>
      <c r="C98" s="7">
        <v>10366</v>
      </c>
      <c r="D98" s="7" t="s">
        <v>103</v>
      </c>
      <c r="E98" s="7" t="s">
        <v>9</v>
      </c>
      <c r="F98" s="7" t="s">
        <v>16</v>
      </c>
      <c r="G98" s="7" t="s">
        <v>11</v>
      </c>
      <c r="H98" s="7" t="s">
        <v>21</v>
      </c>
      <c r="I98" s="7">
        <v>2454</v>
      </c>
      <c r="J98" s="7">
        <v>2019</v>
      </c>
      <c r="K98" s="7" t="s">
        <v>217</v>
      </c>
      <c r="L98" s="8">
        <v>1500</v>
      </c>
    </row>
    <row r="99" spans="1:12" ht="78" x14ac:dyDescent="0.25">
      <c r="A99" s="6" t="s">
        <v>8</v>
      </c>
      <c r="B99" s="7" t="s">
        <v>68</v>
      </c>
      <c r="C99" s="7">
        <v>10231</v>
      </c>
      <c r="D99" s="7" t="s">
        <v>218</v>
      </c>
      <c r="E99" s="7" t="s">
        <v>9</v>
      </c>
      <c r="F99" s="7" t="s">
        <v>31</v>
      </c>
      <c r="G99" s="7" t="s">
        <v>11</v>
      </c>
      <c r="H99" s="7" t="s">
        <v>194</v>
      </c>
      <c r="I99" s="7">
        <v>1184</v>
      </c>
      <c r="J99" s="7">
        <v>2019</v>
      </c>
      <c r="K99" s="7" t="s">
        <v>219</v>
      </c>
      <c r="L99" s="8">
        <v>400</v>
      </c>
    </row>
    <row r="100" spans="1:12" ht="78" x14ac:dyDescent="0.25">
      <c r="A100" s="6" t="s">
        <v>8</v>
      </c>
      <c r="B100" s="7" t="s">
        <v>68</v>
      </c>
      <c r="C100" s="7">
        <v>10238</v>
      </c>
      <c r="D100" s="7" t="s">
        <v>69</v>
      </c>
      <c r="E100" s="7" t="s">
        <v>9</v>
      </c>
      <c r="F100" s="7" t="s">
        <v>31</v>
      </c>
      <c r="G100" s="7" t="s">
        <v>11</v>
      </c>
      <c r="H100" s="7" t="s">
        <v>12</v>
      </c>
      <c r="I100" s="7">
        <v>361</v>
      </c>
      <c r="J100" s="7">
        <v>2019</v>
      </c>
      <c r="K100" s="7" t="s">
        <v>220</v>
      </c>
      <c r="L100" s="8">
        <v>639.69000000000005</v>
      </c>
    </row>
    <row r="101" spans="1:12" ht="78" x14ac:dyDescent="0.25">
      <c r="A101" s="6" t="s">
        <v>8</v>
      </c>
      <c r="B101" s="7" t="s">
        <v>68</v>
      </c>
      <c r="C101" s="7">
        <v>10238</v>
      </c>
      <c r="D101" s="7" t="s">
        <v>69</v>
      </c>
      <c r="E101" s="7" t="s">
        <v>9</v>
      </c>
      <c r="F101" s="7" t="s">
        <v>31</v>
      </c>
      <c r="G101" s="7" t="s">
        <v>11</v>
      </c>
      <c r="H101" s="7" t="s">
        <v>12</v>
      </c>
      <c r="I101" s="7">
        <v>362</v>
      </c>
      <c r="J101" s="7">
        <v>2019</v>
      </c>
      <c r="K101" s="7" t="s">
        <v>221</v>
      </c>
      <c r="L101" s="8">
        <v>47.95</v>
      </c>
    </row>
    <row r="102" spans="1:12" ht="78" x14ac:dyDescent="0.25">
      <c r="A102" s="6" t="s">
        <v>8</v>
      </c>
      <c r="B102" s="7" t="s">
        <v>68</v>
      </c>
      <c r="C102" s="7">
        <v>10242</v>
      </c>
      <c r="D102" s="7" t="s">
        <v>222</v>
      </c>
      <c r="E102" s="7" t="s">
        <v>9</v>
      </c>
      <c r="F102" s="7" t="s">
        <v>87</v>
      </c>
      <c r="G102" s="7" t="s">
        <v>11</v>
      </c>
      <c r="H102" s="7" t="s">
        <v>12</v>
      </c>
      <c r="I102" s="7">
        <v>1428</v>
      </c>
      <c r="J102" s="7">
        <v>2019</v>
      </c>
      <c r="K102" s="7" t="s">
        <v>223</v>
      </c>
      <c r="L102" s="8">
        <v>578</v>
      </c>
    </row>
    <row r="103" spans="1:12" ht="97.5" x14ac:dyDescent="0.25">
      <c r="A103" s="6" t="s">
        <v>8</v>
      </c>
      <c r="B103" s="7" t="s">
        <v>68</v>
      </c>
      <c r="C103" s="7">
        <v>10247</v>
      </c>
      <c r="D103" s="7" t="s">
        <v>70</v>
      </c>
      <c r="E103" s="7" t="s">
        <v>9</v>
      </c>
      <c r="F103" s="7" t="s">
        <v>31</v>
      </c>
      <c r="G103" s="7" t="s">
        <v>11</v>
      </c>
      <c r="H103" s="7" t="s">
        <v>12</v>
      </c>
      <c r="I103" s="7">
        <v>2164</v>
      </c>
      <c r="J103" s="7">
        <v>2019</v>
      </c>
      <c r="K103" s="7" t="s">
        <v>227</v>
      </c>
      <c r="L103" s="8">
        <v>310.75</v>
      </c>
    </row>
    <row r="104" spans="1:12" ht="78" x14ac:dyDescent="0.25">
      <c r="A104" s="6" t="s">
        <v>8</v>
      </c>
      <c r="B104" s="7" t="s">
        <v>68</v>
      </c>
      <c r="C104" s="7">
        <v>10255</v>
      </c>
      <c r="D104" s="7" t="s">
        <v>71</v>
      </c>
      <c r="E104" s="7" t="s">
        <v>72</v>
      </c>
      <c r="F104" s="7" t="s">
        <v>73</v>
      </c>
      <c r="G104" s="7" t="s">
        <v>11</v>
      </c>
      <c r="H104" s="7" t="s">
        <v>12</v>
      </c>
      <c r="I104" s="7">
        <v>215</v>
      </c>
      <c r="J104" s="7">
        <v>2019</v>
      </c>
      <c r="K104" s="7" t="s">
        <v>229</v>
      </c>
      <c r="L104" s="8">
        <v>69.489999999999995</v>
      </c>
    </row>
    <row r="105" spans="1:12" ht="78" x14ac:dyDescent="0.25">
      <c r="A105" s="6" t="s">
        <v>8</v>
      </c>
      <c r="B105" s="7" t="s">
        <v>68</v>
      </c>
      <c r="C105" s="7">
        <v>10255</v>
      </c>
      <c r="D105" s="7" t="s">
        <v>71</v>
      </c>
      <c r="E105" s="7" t="s">
        <v>72</v>
      </c>
      <c r="F105" s="7" t="s">
        <v>73</v>
      </c>
      <c r="G105" s="7" t="s">
        <v>11</v>
      </c>
      <c r="H105" s="7" t="s">
        <v>12</v>
      </c>
      <c r="I105" s="7">
        <v>786</v>
      </c>
      <c r="J105" s="7">
        <v>2019</v>
      </c>
      <c r="K105" s="7" t="s">
        <v>230</v>
      </c>
      <c r="L105" s="8">
        <v>17.059999999999999</v>
      </c>
    </row>
    <row r="106" spans="1:12" ht="97.5" x14ac:dyDescent="0.25">
      <c r="A106" s="6" t="s">
        <v>8</v>
      </c>
      <c r="B106" s="7" t="s">
        <v>68</v>
      </c>
      <c r="C106" s="7">
        <v>10255</v>
      </c>
      <c r="D106" s="7" t="s">
        <v>71</v>
      </c>
      <c r="E106" s="7" t="s">
        <v>72</v>
      </c>
      <c r="F106" s="7" t="s">
        <v>73</v>
      </c>
      <c r="G106" s="7" t="s">
        <v>11</v>
      </c>
      <c r="H106" s="7" t="s">
        <v>12</v>
      </c>
      <c r="I106" s="7">
        <v>2148</v>
      </c>
      <c r="J106" s="7">
        <v>2019</v>
      </c>
      <c r="K106" s="7" t="s">
        <v>231</v>
      </c>
      <c r="L106" s="8">
        <v>1558.38</v>
      </c>
    </row>
    <row r="107" spans="1:12" ht="78" x14ac:dyDescent="0.25">
      <c r="A107" s="6" t="s">
        <v>8</v>
      </c>
      <c r="B107" s="7" t="s">
        <v>68</v>
      </c>
      <c r="C107" s="7">
        <v>10257</v>
      </c>
      <c r="D107" s="7" t="s">
        <v>74</v>
      </c>
      <c r="E107" s="7" t="s">
        <v>9</v>
      </c>
      <c r="F107" s="7" t="s">
        <v>31</v>
      </c>
      <c r="G107" s="7" t="s">
        <v>11</v>
      </c>
      <c r="H107" s="7" t="s">
        <v>12</v>
      </c>
      <c r="I107" s="7">
        <v>213</v>
      </c>
      <c r="J107" s="7">
        <v>2019</v>
      </c>
      <c r="K107" s="7" t="s">
        <v>232</v>
      </c>
      <c r="L107" s="8">
        <v>20375.87</v>
      </c>
    </row>
    <row r="108" spans="1:12" ht="78" x14ac:dyDescent="0.25">
      <c r="A108" s="6" t="s">
        <v>8</v>
      </c>
      <c r="B108" s="7" t="s">
        <v>68</v>
      </c>
      <c r="C108" s="7">
        <v>10257</v>
      </c>
      <c r="D108" s="7" t="s">
        <v>74</v>
      </c>
      <c r="E108" s="7" t="s">
        <v>9</v>
      </c>
      <c r="F108" s="7" t="s">
        <v>31</v>
      </c>
      <c r="G108" s="7" t="s">
        <v>11</v>
      </c>
      <c r="H108" s="7" t="s">
        <v>12</v>
      </c>
      <c r="I108" s="7">
        <v>764</v>
      </c>
      <c r="J108" s="7">
        <v>2019</v>
      </c>
      <c r="K108" s="7" t="s">
        <v>233</v>
      </c>
      <c r="L108" s="8">
        <v>4123.84</v>
      </c>
    </row>
    <row r="109" spans="1:12" ht="78" x14ac:dyDescent="0.25">
      <c r="A109" s="6" t="s">
        <v>8</v>
      </c>
      <c r="B109" s="7" t="s">
        <v>68</v>
      </c>
      <c r="C109" s="7">
        <v>10258</v>
      </c>
      <c r="D109" s="7" t="s">
        <v>234</v>
      </c>
      <c r="E109" s="7" t="s">
        <v>9</v>
      </c>
      <c r="F109" s="7" t="s">
        <v>31</v>
      </c>
      <c r="G109" s="7" t="s">
        <v>11</v>
      </c>
      <c r="H109" s="7" t="s">
        <v>12</v>
      </c>
      <c r="I109" s="7">
        <v>214</v>
      </c>
      <c r="J109" s="7">
        <v>2019</v>
      </c>
      <c r="K109" s="7" t="s">
        <v>236</v>
      </c>
      <c r="L109" s="8">
        <v>811.27</v>
      </c>
    </row>
    <row r="110" spans="1:12" ht="78" x14ac:dyDescent="0.25">
      <c r="A110" s="6" t="s">
        <v>8</v>
      </c>
      <c r="B110" s="7" t="s">
        <v>68</v>
      </c>
      <c r="C110" s="7">
        <v>10263</v>
      </c>
      <c r="D110" s="7" t="s">
        <v>75</v>
      </c>
      <c r="E110" s="7" t="s">
        <v>9</v>
      </c>
      <c r="F110" s="7" t="s">
        <v>76</v>
      </c>
      <c r="G110" s="7" t="s">
        <v>11</v>
      </c>
      <c r="H110" s="7" t="s">
        <v>12</v>
      </c>
      <c r="I110" s="7">
        <v>611</v>
      </c>
      <c r="J110" s="7">
        <v>2019</v>
      </c>
      <c r="K110" s="7" t="s">
        <v>237</v>
      </c>
      <c r="L110" s="8">
        <v>0.01</v>
      </c>
    </row>
    <row r="111" spans="1:12" ht="78" x14ac:dyDescent="0.25">
      <c r="A111" s="6" t="s">
        <v>8</v>
      </c>
      <c r="B111" s="7" t="s">
        <v>68</v>
      </c>
      <c r="C111" s="7">
        <v>10292</v>
      </c>
      <c r="D111" s="7" t="s">
        <v>238</v>
      </c>
      <c r="E111" s="7" t="s">
        <v>9</v>
      </c>
      <c r="F111" s="7" t="s">
        <v>76</v>
      </c>
      <c r="G111" s="7" t="s">
        <v>11</v>
      </c>
      <c r="H111" s="7" t="s">
        <v>12</v>
      </c>
      <c r="I111" s="7">
        <v>483</v>
      </c>
      <c r="J111" s="7">
        <v>2019</v>
      </c>
      <c r="K111" s="7" t="s">
        <v>239</v>
      </c>
      <c r="L111" s="8">
        <v>6.54</v>
      </c>
    </row>
    <row r="112" spans="1:12" ht="97.5" x14ac:dyDescent="0.25">
      <c r="A112" s="6" t="s">
        <v>8</v>
      </c>
      <c r="B112" s="7" t="s">
        <v>68</v>
      </c>
      <c r="C112" s="7">
        <v>10296</v>
      </c>
      <c r="D112" s="7" t="s">
        <v>77</v>
      </c>
      <c r="E112" s="7" t="s">
        <v>9</v>
      </c>
      <c r="F112" s="7" t="s">
        <v>76</v>
      </c>
      <c r="G112" s="7" t="s">
        <v>11</v>
      </c>
      <c r="H112" s="7" t="s">
        <v>12</v>
      </c>
      <c r="I112" s="7">
        <v>380</v>
      </c>
      <c r="J112" s="7">
        <v>2019</v>
      </c>
      <c r="K112" s="7" t="s">
        <v>240</v>
      </c>
      <c r="L112" s="8">
        <v>800</v>
      </c>
    </row>
    <row r="113" spans="1:12" ht="78" x14ac:dyDescent="0.25">
      <c r="A113" s="6" t="s">
        <v>8</v>
      </c>
      <c r="B113" s="7" t="s">
        <v>68</v>
      </c>
      <c r="C113" s="7">
        <v>10297</v>
      </c>
      <c r="D113" s="7" t="s">
        <v>78</v>
      </c>
      <c r="E113" s="7" t="s">
        <v>9</v>
      </c>
      <c r="F113" s="7" t="s">
        <v>76</v>
      </c>
      <c r="G113" s="7" t="s">
        <v>11</v>
      </c>
      <c r="H113" s="7" t="s">
        <v>12</v>
      </c>
      <c r="I113" s="7">
        <v>696</v>
      </c>
      <c r="J113" s="7">
        <v>2019</v>
      </c>
      <c r="K113" s="7" t="s">
        <v>79</v>
      </c>
      <c r="L113" s="8">
        <v>1632.71</v>
      </c>
    </row>
    <row r="114" spans="1:12" ht="78" x14ac:dyDescent="0.25">
      <c r="A114" s="6" t="s">
        <v>8</v>
      </c>
      <c r="B114" s="7" t="s">
        <v>68</v>
      </c>
      <c r="C114" s="7">
        <v>10297</v>
      </c>
      <c r="D114" s="7" t="s">
        <v>78</v>
      </c>
      <c r="E114" s="7" t="s">
        <v>9</v>
      </c>
      <c r="F114" s="7" t="s">
        <v>76</v>
      </c>
      <c r="G114" s="7" t="s">
        <v>11</v>
      </c>
      <c r="H114" s="7" t="s">
        <v>12</v>
      </c>
      <c r="I114" s="7">
        <v>1188</v>
      </c>
      <c r="J114" s="7">
        <v>2019</v>
      </c>
      <c r="K114" s="7" t="s">
        <v>241</v>
      </c>
      <c r="L114" s="8">
        <v>7.32</v>
      </c>
    </row>
    <row r="115" spans="1:12" ht="78" x14ac:dyDescent="0.25">
      <c r="A115" s="6" t="s">
        <v>8</v>
      </c>
      <c r="B115" s="7" t="s">
        <v>68</v>
      </c>
      <c r="C115" s="7">
        <v>10298</v>
      </c>
      <c r="D115" s="7" t="s">
        <v>80</v>
      </c>
      <c r="E115" s="7" t="s">
        <v>9</v>
      </c>
      <c r="F115" s="7" t="s">
        <v>76</v>
      </c>
      <c r="G115" s="7" t="s">
        <v>11</v>
      </c>
      <c r="H115" s="7" t="s">
        <v>12</v>
      </c>
      <c r="I115" s="7">
        <v>1605</v>
      </c>
      <c r="J115" s="7">
        <v>2019</v>
      </c>
      <c r="K115" s="7" t="s">
        <v>242</v>
      </c>
      <c r="L115" s="8">
        <v>4492.88</v>
      </c>
    </row>
    <row r="116" spans="1:12" ht="78" x14ac:dyDescent="0.25">
      <c r="A116" s="6" t="s">
        <v>8</v>
      </c>
      <c r="B116" s="7" t="s">
        <v>68</v>
      </c>
      <c r="C116" s="7">
        <v>10315</v>
      </c>
      <c r="D116" s="7" t="s">
        <v>82</v>
      </c>
      <c r="E116" s="7" t="s">
        <v>9</v>
      </c>
      <c r="F116" s="7" t="s">
        <v>31</v>
      </c>
      <c r="G116" s="7" t="s">
        <v>11</v>
      </c>
      <c r="H116" s="7" t="s">
        <v>81</v>
      </c>
      <c r="I116" s="7">
        <v>498</v>
      </c>
      <c r="J116" s="7">
        <v>2019</v>
      </c>
      <c r="K116" s="7" t="s">
        <v>243</v>
      </c>
      <c r="L116" s="8">
        <v>6.59</v>
      </c>
    </row>
    <row r="117" spans="1:12" ht="78" x14ac:dyDescent="0.25">
      <c r="A117" s="6" t="s">
        <v>8</v>
      </c>
      <c r="B117" s="7" t="s">
        <v>68</v>
      </c>
      <c r="C117" s="7">
        <v>10315</v>
      </c>
      <c r="D117" s="7" t="s">
        <v>82</v>
      </c>
      <c r="E117" s="7" t="s">
        <v>9</v>
      </c>
      <c r="F117" s="7" t="s">
        <v>31</v>
      </c>
      <c r="G117" s="7" t="s">
        <v>11</v>
      </c>
      <c r="H117" s="7" t="s">
        <v>81</v>
      </c>
      <c r="I117" s="7">
        <v>2146</v>
      </c>
      <c r="J117" s="7">
        <v>2019</v>
      </c>
      <c r="K117" s="7" t="s">
        <v>244</v>
      </c>
      <c r="L117" s="8">
        <v>21800.54</v>
      </c>
    </row>
    <row r="118" spans="1:12" ht="78" x14ac:dyDescent="0.25">
      <c r="A118" s="6" t="s">
        <v>8</v>
      </c>
      <c r="B118" s="7" t="s">
        <v>68</v>
      </c>
      <c r="C118" s="7">
        <v>10316</v>
      </c>
      <c r="D118" s="7" t="s">
        <v>83</v>
      </c>
      <c r="E118" s="7" t="s">
        <v>9</v>
      </c>
      <c r="F118" s="7" t="s">
        <v>31</v>
      </c>
      <c r="G118" s="7" t="s">
        <v>11</v>
      </c>
      <c r="H118" s="7" t="s">
        <v>12</v>
      </c>
      <c r="I118" s="7">
        <v>2147</v>
      </c>
      <c r="J118" s="7">
        <v>2019</v>
      </c>
      <c r="K118" s="7" t="s">
        <v>245</v>
      </c>
      <c r="L118" s="8">
        <v>10193.77</v>
      </c>
    </row>
    <row r="119" spans="1:12" ht="78" x14ac:dyDescent="0.25">
      <c r="A119" s="6" t="s">
        <v>8</v>
      </c>
      <c r="B119" s="7" t="s">
        <v>68</v>
      </c>
      <c r="C119" s="7">
        <v>10325</v>
      </c>
      <c r="D119" s="7" t="s">
        <v>84</v>
      </c>
      <c r="E119" s="7" t="s">
        <v>9</v>
      </c>
      <c r="F119" s="7" t="s">
        <v>16</v>
      </c>
      <c r="G119" s="7" t="s">
        <v>11</v>
      </c>
      <c r="H119" s="7" t="s">
        <v>12</v>
      </c>
      <c r="I119" s="7">
        <v>122</v>
      </c>
      <c r="J119" s="7">
        <v>2019</v>
      </c>
      <c r="K119" s="7" t="s">
        <v>247</v>
      </c>
      <c r="L119" s="8">
        <v>5210.67</v>
      </c>
    </row>
    <row r="120" spans="1:12" ht="78" x14ac:dyDescent="0.25">
      <c r="A120" s="6" t="s">
        <v>8</v>
      </c>
      <c r="B120" s="7" t="s">
        <v>68</v>
      </c>
      <c r="C120" s="7">
        <v>10325</v>
      </c>
      <c r="D120" s="7" t="s">
        <v>84</v>
      </c>
      <c r="E120" s="7" t="s">
        <v>9</v>
      </c>
      <c r="F120" s="7" t="s">
        <v>16</v>
      </c>
      <c r="G120" s="7" t="s">
        <v>11</v>
      </c>
      <c r="H120" s="7" t="s">
        <v>12</v>
      </c>
      <c r="I120" s="7">
        <v>616</v>
      </c>
      <c r="J120" s="7">
        <v>2019</v>
      </c>
      <c r="K120" s="7" t="s">
        <v>248</v>
      </c>
      <c r="L120" s="8">
        <v>7142.79</v>
      </c>
    </row>
    <row r="121" spans="1:12" ht="97.5" x14ac:dyDescent="0.25">
      <c r="A121" s="6" t="s">
        <v>8</v>
      </c>
      <c r="B121" s="7" t="s">
        <v>68</v>
      </c>
      <c r="C121" s="7">
        <v>10325</v>
      </c>
      <c r="D121" s="7" t="s">
        <v>84</v>
      </c>
      <c r="E121" s="7" t="s">
        <v>9</v>
      </c>
      <c r="F121" s="7" t="s">
        <v>16</v>
      </c>
      <c r="G121" s="7" t="s">
        <v>11</v>
      </c>
      <c r="H121" s="7" t="s">
        <v>12</v>
      </c>
      <c r="I121" s="7">
        <v>1118</v>
      </c>
      <c r="J121" s="7">
        <v>2019</v>
      </c>
      <c r="K121" s="7" t="s">
        <v>249</v>
      </c>
      <c r="L121" s="8">
        <v>153.91</v>
      </c>
    </row>
    <row r="122" spans="1:12" ht="117" x14ac:dyDescent="0.25">
      <c r="A122" s="6" t="s">
        <v>8</v>
      </c>
      <c r="B122" s="7" t="s">
        <v>68</v>
      </c>
      <c r="C122" s="7">
        <v>10326</v>
      </c>
      <c r="D122" s="7" t="s">
        <v>85</v>
      </c>
      <c r="E122" s="7" t="s">
        <v>9</v>
      </c>
      <c r="F122" s="7" t="s">
        <v>16</v>
      </c>
      <c r="G122" s="7" t="s">
        <v>11</v>
      </c>
      <c r="H122" s="7" t="s">
        <v>21</v>
      </c>
      <c r="I122" s="7">
        <v>828</v>
      </c>
      <c r="J122" s="7">
        <v>2019</v>
      </c>
      <c r="K122" s="7" t="s">
        <v>250</v>
      </c>
      <c r="L122" s="8">
        <v>0.25</v>
      </c>
    </row>
    <row r="123" spans="1:12" ht="136.5" x14ac:dyDescent="0.25">
      <c r="A123" s="6" t="s">
        <v>8</v>
      </c>
      <c r="B123" s="7" t="s">
        <v>68</v>
      </c>
      <c r="C123" s="7">
        <v>10326</v>
      </c>
      <c r="D123" s="7" t="s">
        <v>85</v>
      </c>
      <c r="E123" s="7" t="s">
        <v>9</v>
      </c>
      <c r="F123" s="7" t="s">
        <v>16</v>
      </c>
      <c r="G123" s="7" t="s">
        <v>11</v>
      </c>
      <c r="H123" s="7" t="s">
        <v>21</v>
      </c>
      <c r="I123" s="7">
        <v>829</v>
      </c>
      <c r="J123" s="7">
        <v>2019</v>
      </c>
      <c r="K123" s="7" t="s">
        <v>251</v>
      </c>
      <c r="L123" s="8">
        <v>0.03</v>
      </c>
    </row>
    <row r="124" spans="1:12" ht="117" x14ac:dyDescent="0.25">
      <c r="A124" s="6" t="s">
        <v>8</v>
      </c>
      <c r="B124" s="7" t="s">
        <v>68</v>
      </c>
      <c r="C124" s="7">
        <v>10326</v>
      </c>
      <c r="D124" s="7" t="s">
        <v>85</v>
      </c>
      <c r="E124" s="7" t="s">
        <v>9</v>
      </c>
      <c r="F124" s="7" t="s">
        <v>16</v>
      </c>
      <c r="G124" s="7" t="s">
        <v>11</v>
      </c>
      <c r="H124" s="7" t="s">
        <v>21</v>
      </c>
      <c r="I124" s="7">
        <v>831</v>
      </c>
      <c r="J124" s="7">
        <v>2019</v>
      </c>
      <c r="K124" s="7" t="s">
        <v>252</v>
      </c>
      <c r="L124" s="8">
        <v>0.67</v>
      </c>
    </row>
    <row r="125" spans="1:12" ht="136.5" x14ac:dyDescent="0.25">
      <c r="A125" s="6" t="s">
        <v>8</v>
      </c>
      <c r="B125" s="7" t="s">
        <v>68</v>
      </c>
      <c r="C125" s="7">
        <v>10326</v>
      </c>
      <c r="D125" s="7" t="s">
        <v>85</v>
      </c>
      <c r="E125" s="7" t="s">
        <v>9</v>
      </c>
      <c r="F125" s="7" t="s">
        <v>16</v>
      </c>
      <c r="G125" s="7" t="s">
        <v>11</v>
      </c>
      <c r="H125" s="7" t="s">
        <v>21</v>
      </c>
      <c r="I125" s="7">
        <v>832</v>
      </c>
      <c r="J125" s="7">
        <v>2019</v>
      </c>
      <c r="K125" s="7" t="s">
        <v>253</v>
      </c>
      <c r="L125" s="8">
        <v>0.01</v>
      </c>
    </row>
    <row r="126" spans="1:12" ht="117" x14ac:dyDescent="0.25">
      <c r="A126" s="6" t="s">
        <v>8</v>
      </c>
      <c r="B126" s="7" t="s">
        <v>68</v>
      </c>
      <c r="C126" s="7">
        <v>10326</v>
      </c>
      <c r="D126" s="7" t="s">
        <v>85</v>
      </c>
      <c r="E126" s="7" t="s">
        <v>9</v>
      </c>
      <c r="F126" s="7" t="s">
        <v>16</v>
      </c>
      <c r="G126" s="7" t="s">
        <v>11</v>
      </c>
      <c r="H126" s="7" t="s">
        <v>21</v>
      </c>
      <c r="I126" s="7">
        <v>833</v>
      </c>
      <c r="J126" s="7">
        <v>2019</v>
      </c>
      <c r="K126" s="7" t="s">
        <v>254</v>
      </c>
      <c r="L126" s="8">
        <v>0.01</v>
      </c>
    </row>
    <row r="127" spans="1:12" ht="78" x14ac:dyDescent="0.25">
      <c r="A127" s="6" t="s">
        <v>8</v>
      </c>
      <c r="B127" s="7" t="s">
        <v>68</v>
      </c>
      <c r="C127" s="7">
        <v>10326</v>
      </c>
      <c r="D127" s="7" t="s">
        <v>85</v>
      </c>
      <c r="E127" s="7" t="s">
        <v>9</v>
      </c>
      <c r="F127" s="7" t="s">
        <v>16</v>
      </c>
      <c r="G127" s="7" t="s">
        <v>11</v>
      </c>
      <c r="H127" s="7" t="s">
        <v>21</v>
      </c>
      <c r="I127" s="7">
        <v>1793</v>
      </c>
      <c r="J127" s="7">
        <v>2019</v>
      </c>
      <c r="K127" s="7" t="s">
        <v>255</v>
      </c>
      <c r="L127" s="8">
        <v>1072.5899999999999</v>
      </c>
    </row>
    <row r="128" spans="1:12" ht="78" x14ac:dyDescent="0.25">
      <c r="A128" s="6" t="s">
        <v>8</v>
      </c>
      <c r="B128" s="7" t="s">
        <v>68</v>
      </c>
      <c r="C128" s="7">
        <v>10326</v>
      </c>
      <c r="D128" s="7" t="s">
        <v>85</v>
      </c>
      <c r="E128" s="7" t="s">
        <v>9</v>
      </c>
      <c r="F128" s="7" t="s">
        <v>16</v>
      </c>
      <c r="G128" s="7" t="s">
        <v>11</v>
      </c>
      <c r="H128" s="7" t="s">
        <v>21</v>
      </c>
      <c r="I128" s="7">
        <v>1797</v>
      </c>
      <c r="J128" s="7">
        <v>2019</v>
      </c>
      <c r="K128" s="7" t="s">
        <v>256</v>
      </c>
      <c r="L128" s="8">
        <v>977.82</v>
      </c>
    </row>
    <row r="129" spans="1:12" ht="78" x14ac:dyDescent="0.25">
      <c r="A129" s="6" t="s">
        <v>8</v>
      </c>
      <c r="B129" s="7" t="s">
        <v>68</v>
      </c>
      <c r="C129" s="7">
        <v>10336</v>
      </c>
      <c r="D129" s="7" t="s">
        <v>86</v>
      </c>
      <c r="E129" s="7" t="s">
        <v>9</v>
      </c>
      <c r="F129" s="7" t="s">
        <v>87</v>
      </c>
      <c r="G129" s="7" t="s">
        <v>11</v>
      </c>
      <c r="H129" s="7" t="s">
        <v>12</v>
      </c>
      <c r="I129" s="7">
        <v>1431</v>
      </c>
      <c r="J129" s="7">
        <v>2019</v>
      </c>
      <c r="K129" s="7" t="s">
        <v>257</v>
      </c>
      <c r="L129" s="8">
        <v>480</v>
      </c>
    </row>
    <row r="130" spans="1:12" ht="78" x14ac:dyDescent="0.25">
      <c r="A130" s="6" t="s">
        <v>8</v>
      </c>
      <c r="B130" s="7" t="s">
        <v>68</v>
      </c>
      <c r="C130" s="7">
        <v>10564</v>
      </c>
      <c r="D130" s="7" t="s">
        <v>88</v>
      </c>
      <c r="E130" s="7" t="s">
        <v>9</v>
      </c>
      <c r="F130" s="7" t="s">
        <v>31</v>
      </c>
      <c r="G130" s="7" t="s">
        <v>11</v>
      </c>
      <c r="H130" s="7" t="s">
        <v>12</v>
      </c>
      <c r="I130" s="7">
        <v>2149</v>
      </c>
      <c r="J130" s="7">
        <v>2019</v>
      </c>
      <c r="K130" s="7" t="s">
        <v>258</v>
      </c>
      <c r="L130" s="8">
        <v>2432.94</v>
      </c>
    </row>
    <row r="131" spans="1:12" ht="97.5" x14ac:dyDescent="0.25">
      <c r="A131" s="6" t="s">
        <v>8</v>
      </c>
      <c r="B131" s="7" t="s">
        <v>68</v>
      </c>
      <c r="C131" s="7">
        <v>10565</v>
      </c>
      <c r="D131" s="7" t="s">
        <v>89</v>
      </c>
      <c r="E131" s="7" t="s">
        <v>9</v>
      </c>
      <c r="F131" s="7" t="s">
        <v>76</v>
      </c>
      <c r="G131" s="7" t="s">
        <v>11</v>
      </c>
      <c r="H131" s="7" t="s">
        <v>12</v>
      </c>
      <c r="I131" s="7">
        <v>670</v>
      </c>
      <c r="J131" s="7">
        <v>2019</v>
      </c>
      <c r="K131" s="7" t="s">
        <v>259</v>
      </c>
      <c r="L131" s="8">
        <v>1932.83</v>
      </c>
    </row>
    <row r="132" spans="1:12" ht="97.5" x14ac:dyDescent="0.25">
      <c r="A132" s="6" t="s">
        <v>8</v>
      </c>
      <c r="B132" s="7" t="s">
        <v>68</v>
      </c>
      <c r="C132" s="7">
        <v>10565</v>
      </c>
      <c r="D132" s="7" t="s">
        <v>89</v>
      </c>
      <c r="E132" s="7" t="s">
        <v>9</v>
      </c>
      <c r="F132" s="7" t="s">
        <v>76</v>
      </c>
      <c r="G132" s="7" t="s">
        <v>11</v>
      </c>
      <c r="H132" s="7" t="s">
        <v>12</v>
      </c>
      <c r="I132" s="7">
        <v>2240</v>
      </c>
      <c r="J132" s="7">
        <v>2019</v>
      </c>
      <c r="K132" s="7" t="s">
        <v>260</v>
      </c>
      <c r="L132" s="8">
        <v>188.43</v>
      </c>
    </row>
    <row r="133" spans="1:12" ht="97.5" x14ac:dyDescent="0.25">
      <c r="A133" s="6" t="s">
        <v>8</v>
      </c>
      <c r="B133" s="7" t="s">
        <v>68</v>
      </c>
      <c r="C133" s="7">
        <v>10567</v>
      </c>
      <c r="D133" s="7" t="s">
        <v>90</v>
      </c>
      <c r="E133" s="7" t="s">
        <v>9</v>
      </c>
      <c r="F133" s="7" t="s">
        <v>76</v>
      </c>
      <c r="G133" s="7" t="s">
        <v>11</v>
      </c>
      <c r="H133" s="7" t="s">
        <v>12</v>
      </c>
      <c r="I133" s="7">
        <v>669</v>
      </c>
      <c r="J133" s="7">
        <v>2019</v>
      </c>
      <c r="K133" s="7" t="s">
        <v>261</v>
      </c>
      <c r="L133" s="8">
        <v>196.6</v>
      </c>
    </row>
    <row r="134" spans="1:12" ht="97.5" x14ac:dyDescent="0.25">
      <c r="A134" s="6" t="s">
        <v>8</v>
      </c>
      <c r="B134" s="7" t="s">
        <v>68</v>
      </c>
      <c r="C134" s="7">
        <v>10567</v>
      </c>
      <c r="D134" s="7" t="s">
        <v>90</v>
      </c>
      <c r="E134" s="7" t="s">
        <v>9</v>
      </c>
      <c r="F134" s="7" t="s">
        <v>76</v>
      </c>
      <c r="G134" s="7" t="s">
        <v>11</v>
      </c>
      <c r="H134" s="7" t="s">
        <v>12</v>
      </c>
      <c r="I134" s="7">
        <v>2239</v>
      </c>
      <c r="J134" s="7">
        <v>2019</v>
      </c>
      <c r="K134" s="7" t="s">
        <v>262</v>
      </c>
      <c r="L134" s="8">
        <v>474.64</v>
      </c>
    </row>
    <row r="135" spans="1:12" ht="78" x14ac:dyDescent="0.25">
      <c r="A135" s="6" t="s">
        <v>8</v>
      </c>
      <c r="B135" s="7" t="s">
        <v>68</v>
      </c>
      <c r="C135" s="7">
        <v>10572</v>
      </c>
      <c r="D135" s="7" t="s">
        <v>263</v>
      </c>
      <c r="E135" s="7" t="s">
        <v>9</v>
      </c>
      <c r="F135" s="7" t="s">
        <v>31</v>
      </c>
      <c r="G135" s="7" t="s">
        <v>11</v>
      </c>
      <c r="H135" s="7" t="s">
        <v>12</v>
      </c>
      <c r="I135" s="7">
        <v>768</v>
      </c>
      <c r="J135" s="7">
        <v>2019</v>
      </c>
      <c r="K135" s="7" t="s">
        <v>264</v>
      </c>
      <c r="L135" s="8">
        <v>829.6</v>
      </c>
    </row>
    <row r="136" spans="1:12" ht="78" x14ac:dyDescent="0.25">
      <c r="A136" s="6" t="s">
        <v>8</v>
      </c>
      <c r="B136" s="7" t="s">
        <v>68</v>
      </c>
      <c r="C136" s="7">
        <v>10572</v>
      </c>
      <c r="D136" s="7" t="s">
        <v>263</v>
      </c>
      <c r="E136" s="7" t="s">
        <v>9</v>
      </c>
      <c r="F136" s="7" t="s">
        <v>31</v>
      </c>
      <c r="G136" s="7" t="s">
        <v>11</v>
      </c>
      <c r="H136" s="7" t="s">
        <v>12</v>
      </c>
      <c r="I136" s="7">
        <v>1085</v>
      </c>
      <c r="J136" s="7">
        <v>2019</v>
      </c>
      <c r="K136" s="7" t="s">
        <v>265</v>
      </c>
      <c r="L136" s="8">
        <v>1622.84</v>
      </c>
    </row>
    <row r="137" spans="1:12" ht="156" x14ac:dyDescent="0.25">
      <c r="A137" s="6" t="s">
        <v>8</v>
      </c>
      <c r="B137" s="7" t="s">
        <v>68</v>
      </c>
      <c r="C137" s="7">
        <v>10582</v>
      </c>
      <c r="D137" s="7" t="s">
        <v>266</v>
      </c>
      <c r="E137" s="7" t="s">
        <v>9</v>
      </c>
      <c r="F137" s="7" t="s">
        <v>22</v>
      </c>
      <c r="G137" s="7" t="s">
        <v>11</v>
      </c>
      <c r="H137" s="7" t="s">
        <v>12</v>
      </c>
      <c r="I137" s="7">
        <v>228</v>
      </c>
      <c r="J137" s="7">
        <v>2019</v>
      </c>
      <c r="K137" s="7" t="s">
        <v>267</v>
      </c>
      <c r="L137" s="8">
        <v>120.24</v>
      </c>
    </row>
    <row r="138" spans="1:12" ht="117" x14ac:dyDescent="0.25">
      <c r="A138" s="6" t="s">
        <v>8</v>
      </c>
      <c r="B138" s="7" t="s">
        <v>68</v>
      </c>
      <c r="C138" s="7">
        <v>10593</v>
      </c>
      <c r="D138" s="7" t="s">
        <v>268</v>
      </c>
      <c r="E138" s="7" t="s">
        <v>9</v>
      </c>
      <c r="F138" s="7" t="s">
        <v>76</v>
      </c>
      <c r="G138" s="7" t="s">
        <v>11</v>
      </c>
      <c r="H138" s="7" t="s">
        <v>194</v>
      </c>
      <c r="I138" s="7">
        <v>1783</v>
      </c>
      <c r="J138" s="7">
        <v>2019</v>
      </c>
      <c r="K138" s="7" t="s">
        <v>269</v>
      </c>
      <c r="L138" s="8">
        <v>2025</v>
      </c>
    </row>
    <row r="139" spans="1:12" ht="117" x14ac:dyDescent="0.25">
      <c r="A139" s="6" t="s">
        <v>8</v>
      </c>
      <c r="B139" s="7" t="s">
        <v>68</v>
      </c>
      <c r="C139" s="7">
        <v>10594</v>
      </c>
      <c r="D139" s="7" t="s">
        <v>270</v>
      </c>
      <c r="E139" s="7" t="s">
        <v>9</v>
      </c>
      <c r="F139" s="7" t="s">
        <v>76</v>
      </c>
      <c r="G139" s="7" t="s">
        <v>11</v>
      </c>
      <c r="H139" s="7" t="s">
        <v>194</v>
      </c>
      <c r="I139" s="7">
        <v>1784</v>
      </c>
      <c r="J139" s="7">
        <v>2019</v>
      </c>
      <c r="K139" s="7" t="s">
        <v>271</v>
      </c>
      <c r="L139" s="8">
        <v>945</v>
      </c>
    </row>
    <row r="140" spans="1:12" ht="97.5" x14ac:dyDescent="0.25">
      <c r="A140" s="6" t="s">
        <v>8</v>
      </c>
      <c r="B140" s="7" t="s">
        <v>68</v>
      </c>
      <c r="C140" s="7">
        <v>10596</v>
      </c>
      <c r="D140" s="7" t="s">
        <v>272</v>
      </c>
      <c r="E140" s="7" t="s">
        <v>9</v>
      </c>
      <c r="F140" s="7" t="s">
        <v>31</v>
      </c>
      <c r="G140" s="7" t="s">
        <v>11</v>
      </c>
      <c r="H140" s="7" t="s">
        <v>12</v>
      </c>
      <c r="I140" s="7">
        <v>409</v>
      </c>
      <c r="J140" s="7">
        <v>2019</v>
      </c>
      <c r="K140" s="7" t="s">
        <v>273</v>
      </c>
      <c r="L140" s="8">
        <v>122</v>
      </c>
    </row>
    <row r="141" spans="1:12" ht="97.5" x14ac:dyDescent="0.25">
      <c r="A141" s="6" t="s">
        <v>8</v>
      </c>
      <c r="B141" s="7" t="s">
        <v>68</v>
      </c>
      <c r="C141" s="7">
        <v>10596</v>
      </c>
      <c r="D141" s="7" t="s">
        <v>272</v>
      </c>
      <c r="E141" s="7" t="s">
        <v>9</v>
      </c>
      <c r="F141" s="7" t="s">
        <v>31</v>
      </c>
      <c r="G141" s="7" t="s">
        <v>11</v>
      </c>
      <c r="H141" s="7" t="s">
        <v>12</v>
      </c>
      <c r="I141" s="7">
        <v>1771</v>
      </c>
      <c r="J141" s="7">
        <v>2019</v>
      </c>
      <c r="K141" s="7" t="s">
        <v>274</v>
      </c>
      <c r="L141" s="8">
        <v>9.24</v>
      </c>
    </row>
    <row r="142" spans="1:12" ht="97.5" x14ac:dyDescent="0.25">
      <c r="A142" s="6" t="s">
        <v>8</v>
      </c>
      <c r="B142" s="7" t="s">
        <v>93</v>
      </c>
      <c r="C142" s="7">
        <v>10045</v>
      </c>
      <c r="D142" s="7" t="s">
        <v>284</v>
      </c>
      <c r="E142" s="7" t="s">
        <v>24</v>
      </c>
      <c r="F142" s="7" t="s">
        <v>25</v>
      </c>
      <c r="G142" s="7" t="s">
        <v>11</v>
      </c>
      <c r="H142" s="7" t="s">
        <v>21</v>
      </c>
      <c r="I142" s="7">
        <v>2272</v>
      </c>
      <c r="J142" s="7">
        <v>2019</v>
      </c>
      <c r="K142" s="7" t="s">
        <v>285</v>
      </c>
      <c r="L142" s="8">
        <v>619.12</v>
      </c>
    </row>
    <row r="143" spans="1:12" ht="97.5" x14ac:dyDescent="0.25">
      <c r="A143" s="6" t="s">
        <v>8</v>
      </c>
      <c r="B143" s="7" t="s">
        <v>93</v>
      </c>
      <c r="C143" s="7">
        <v>10045</v>
      </c>
      <c r="D143" s="7" t="s">
        <v>284</v>
      </c>
      <c r="E143" s="7" t="s">
        <v>24</v>
      </c>
      <c r="F143" s="7" t="s">
        <v>25</v>
      </c>
      <c r="G143" s="7" t="s">
        <v>11</v>
      </c>
      <c r="H143" s="7" t="s">
        <v>21</v>
      </c>
      <c r="I143" s="7">
        <v>2277</v>
      </c>
      <c r="J143" s="7">
        <v>2019</v>
      </c>
      <c r="K143" s="7" t="s">
        <v>286</v>
      </c>
      <c r="L143" s="8">
        <v>1636.14</v>
      </c>
    </row>
    <row r="144" spans="1:12" ht="97.5" x14ac:dyDescent="0.25">
      <c r="A144" s="6" t="s">
        <v>8</v>
      </c>
      <c r="B144" s="7" t="s">
        <v>93</v>
      </c>
      <c r="C144" s="7">
        <v>10045</v>
      </c>
      <c r="D144" s="7" t="s">
        <v>284</v>
      </c>
      <c r="E144" s="7" t="s">
        <v>24</v>
      </c>
      <c r="F144" s="7" t="s">
        <v>25</v>
      </c>
      <c r="G144" s="7" t="s">
        <v>11</v>
      </c>
      <c r="H144" s="7" t="s">
        <v>21</v>
      </c>
      <c r="I144" s="7">
        <v>2283</v>
      </c>
      <c r="J144" s="7">
        <v>2019</v>
      </c>
      <c r="K144" s="7" t="s">
        <v>287</v>
      </c>
      <c r="L144" s="8">
        <v>672.28</v>
      </c>
    </row>
    <row r="145" spans="1:12" ht="97.5" x14ac:dyDescent="0.25">
      <c r="A145" s="6" t="s">
        <v>8</v>
      </c>
      <c r="B145" s="7" t="s">
        <v>93</v>
      </c>
      <c r="C145" s="7">
        <v>10045</v>
      </c>
      <c r="D145" s="7" t="s">
        <v>284</v>
      </c>
      <c r="E145" s="7" t="s">
        <v>24</v>
      </c>
      <c r="F145" s="7" t="s">
        <v>25</v>
      </c>
      <c r="G145" s="7" t="s">
        <v>11</v>
      </c>
      <c r="H145" s="7" t="s">
        <v>21</v>
      </c>
      <c r="I145" s="7">
        <v>2285</v>
      </c>
      <c r="J145" s="7">
        <v>2019</v>
      </c>
      <c r="K145" s="7" t="s">
        <v>288</v>
      </c>
      <c r="L145" s="8">
        <v>465.12</v>
      </c>
    </row>
    <row r="146" spans="1:12" ht="117" x14ac:dyDescent="0.25">
      <c r="A146" s="6" t="s">
        <v>8</v>
      </c>
      <c r="B146" s="7" t="s">
        <v>93</v>
      </c>
      <c r="C146" s="7">
        <v>10045</v>
      </c>
      <c r="D146" s="7" t="s">
        <v>284</v>
      </c>
      <c r="E146" s="7" t="s">
        <v>24</v>
      </c>
      <c r="F146" s="7" t="s">
        <v>25</v>
      </c>
      <c r="G146" s="7" t="s">
        <v>11</v>
      </c>
      <c r="H146" s="7" t="s">
        <v>21</v>
      </c>
      <c r="I146" s="7">
        <v>2286</v>
      </c>
      <c r="J146" s="7">
        <v>2019</v>
      </c>
      <c r="K146" s="7" t="s">
        <v>289</v>
      </c>
      <c r="L146" s="8">
        <v>4530.84</v>
      </c>
    </row>
    <row r="147" spans="1:12" ht="97.5" x14ac:dyDescent="0.25">
      <c r="A147" s="6" t="s">
        <v>8</v>
      </c>
      <c r="B147" s="7" t="s">
        <v>93</v>
      </c>
      <c r="C147" s="7">
        <v>10045</v>
      </c>
      <c r="D147" s="7" t="s">
        <v>284</v>
      </c>
      <c r="E147" s="7" t="s">
        <v>24</v>
      </c>
      <c r="F147" s="7" t="s">
        <v>25</v>
      </c>
      <c r="G147" s="7" t="s">
        <v>11</v>
      </c>
      <c r="H147" s="7" t="s">
        <v>21</v>
      </c>
      <c r="I147" s="7">
        <v>2289</v>
      </c>
      <c r="J147" s="7">
        <v>2019</v>
      </c>
      <c r="K147" s="7" t="s">
        <v>290</v>
      </c>
      <c r="L147" s="8">
        <v>953.78</v>
      </c>
    </row>
    <row r="148" spans="1:12" ht="97.5" x14ac:dyDescent="0.25">
      <c r="A148" s="6" t="s">
        <v>8</v>
      </c>
      <c r="B148" s="7" t="s">
        <v>93</v>
      </c>
      <c r="C148" s="7">
        <v>10045</v>
      </c>
      <c r="D148" s="7" t="s">
        <v>284</v>
      </c>
      <c r="E148" s="7" t="s">
        <v>24</v>
      </c>
      <c r="F148" s="7" t="s">
        <v>25</v>
      </c>
      <c r="G148" s="7" t="s">
        <v>11</v>
      </c>
      <c r="H148" s="7" t="s">
        <v>21</v>
      </c>
      <c r="I148" s="7">
        <v>2300</v>
      </c>
      <c r="J148" s="7">
        <v>2019</v>
      </c>
      <c r="K148" s="7" t="s">
        <v>291</v>
      </c>
      <c r="L148" s="8">
        <v>541.73</v>
      </c>
    </row>
    <row r="149" spans="1:12" ht="97.5" x14ac:dyDescent="0.25">
      <c r="A149" s="6" t="s">
        <v>8</v>
      </c>
      <c r="B149" s="7" t="s">
        <v>93</v>
      </c>
      <c r="C149" s="7">
        <v>10045</v>
      </c>
      <c r="D149" s="7" t="s">
        <v>284</v>
      </c>
      <c r="E149" s="7" t="s">
        <v>24</v>
      </c>
      <c r="F149" s="7" t="s">
        <v>25</v>
      </c>
      <c r="G149" s="7" t="s">
        <v>11</v>
      </c>
      <c r="H149" s="7" t="s">
        <v>21</v>
      </c>
      <c r="I149" s="7">
        <v>2307</v>
      </c>
      <c r="J149" s="7">
        <v>2019</v>
      </c>
      <c r="K149" s="7" t="s">
        <v>292</v>
      </c>
      <c r="L149" s="8">
        <v>5393.86</v>
      </c>
    </row>
    <row r="150" spans="1:12" ht="97.5" x14ac:dyDescent="0.25">
      <c r="A150" s="6" t="s">
        <v>8</v>
      </c>
      <c r="B150" s="7" t="s">
        <v>93</v>
      </c>
      <c r="C150" s="7">
        <v>10045</v>
      </c>
      <c r="D150" s="7" t="s">
        <v>284</v>
      </c>
      <c r="E150" s="7" t="s">
        <v>24</v>
      </c>
      <c r="F150" s="7" t="s">
        <v>25</v>
      </c>
      <c r="G150" s="7" t="s">
        <v>11</v>
      </c>
      <c r="H150" s="7" t="s">
        <v>21</v>
      </c>
      <c r="I150" s="7">
        <v>2314</v>
      </c>
      <c r="J150" s="7">
        <v>2019</v>
      </c>
      <c r="K150" s="7" t="s">
        <v>293</v>
      </c>
      <c r="L150" s="8">
        <v>124.76</v>
      </c>
    </row>
    <row r="151" spans="1:12" ht="136.5" x14ac:dyDescent="0.25">
      <c r="A151" s="6" t="s">
        <v>8</v>
      </c>
      <c r="B151" s="7" t="s">
        <v>93</v>
      </c>
      <c r="C151" s="7">
        <v>10046</v>
      </c>
      <c r="D151" s="7" t="s">
        <v>94</v>
      </c>
      <c r="E151" s="7" t="s">
        <v>24</v>
      </c>
      <c r="F151" s="7" t="s">
        <v>25</v>
      </c>
      <c r="G151" s="7" t="s">
        <v>11</v>
      </c>
      <c r="H151" s="7" t="s">
        <v>21</v>
      </c>
      <c r="I151" s="7">
        <v>2329</v>
      </c>
      <c r="J151" s="7">
        <v>2019</v>
      </c>
      <c r="K151" s="7" t="s">
        <v>294</v>
      </c>
      <c r="L151" s="8">
        <v>2722.07</v>
      </c>
    </row>
    <row r="152" spans="1:12" ht="136.5" x14ac:dyDescent="0.25">
      <c r="A152" s="6" t="s">
        <v>8</v>
      </c>
      <c r="B152" s="7" t="s">
        <v>93</v>
      </c>
      <c r="C152" s="7">
        <v>10046</v>
      </c>
      <c r="D152" s="7" t="s">
        <v>94</v>
      </c>
      <c r="E152" s="7" t="s">
        <v>24</v>
      </c>
      <c r="F152" s="7" t="s">
        <v>25</v>
      </c>
      <c r="G152" s="7" t="s">
        <v>11</v>
      </c>
      <c r="H152" s="7" t="s">
        <v>21</v>
      </c>
      <c r="I152" s="7">
        <v>2358</v>
      </c>
      <c r="J152" s="7">
        <v>2019</v>
      </c>
      <c r="K152" s="7" t="s">
        <v>295</v>
      </c>
      <c r="L152" s="8">
        <v>2434.83</v>
      </c>
    </row>
    <row r="153" spans="1:12" ht="136.5" x14ac:dyDescent="0.25">
      <c r="A153" s="6" t="s">
        <v>8</v>
      </c>
      <c r="B153" s="7" t="s">
        <v>93</v>
      </c>
      <c r="C153" s="7">
        <v>10046</v>
      </c>
      <c r="D153" s="7" t="s">
        <v>94</v>
      </c>
      <c r="E153" s="7" t="s">
        <v>24</v>
      </c>
      <c r="F153" s="7" t="s">
        <v>25</v>
      </c>
      <c r="G153" s="7" t="s">
        <v>11</v>
      </c>
      <c r="H153" s="7" t="s">
        <v>21</v>
      </c>
      <c r="I153" s="7">
        <v>2361</v>
      </c>
      <c r="J153" s="7">
        <v>2019</v>
      </c>
      <c r="K153" s="7" t="s">
        <v>296</v>
      </c>
      <c r="L153" s="8">
        <v>2883.35</v>
      </c>
    </row>
    <row r="154" spans="1:12" ht="136.5" x14ac:dyDescent="0.25">
      <c r="A154" s="6" t="s">
        <v>8</v>
      </c>
      <c r="B154" s="7" t="s">
        <v>93</v>
      </c>
      <c r="C154" s="7">
        <v>10046</v>
      </c>
      <c r="D154" s="7" t="s">
        <v>94</v>
      </c>
      <c r="E154" s="7" t="s">
        <v>24</v>
      </c>
      <c r="F154" s="7" t="s">
        <v>25</v>
      </c>
      <c r="G154" s="7" t="s">
        <v>11</v>
      </c>
      <c r="H154" s="7" t="s">
        <v>21</v>
      </c>
      <c r="I154" s="7">
        <v>2377</v>
      </c>
      <c r="J154" s="7">
        <v>2019</v>
      </c>
      <c r="K154" s="7" t="s">
        <v>297</v>
      </c>
      <c r="L154" s="8">
        <v>3.34</v>
      </c>
    </row>
    <row r="155" spans="1:12" ht="136.5" x14ac:dyDescent="0.25">
      <c r="A155" s="6" t="s">
        <v>8</v>
      </c>
      <c r="B155" s="7" t="s">
        <v>93</v>
      </c>
      <c r="C155" s="7">
        <v>10046</v>
      </c>
      <c r="D155" s="7" t="s">
        <v>94</v>
      </c>
      <c r="E155" s="7" t="s">
        <v>24</v>
      </c>
      <c r="F155" s="7" t="s">
        <v>25</v>
      </c>
      <c r="G155" s="7" t="s">
        <v>11</v>
      </c>
      <c r="H155" s="7" t="s">
        <v>21</v>
      </c>
      <c r="I155" s="7">
        <v>2390</v>
      </c>
      <c r="J155" s="7">
        <v>2019</v>
      </c>
      <c r="K155" s="7" t="s">
        <v>298</v>
      </c>
      <c r="L155" s="8">
        <v>74.510000000000005</v>
      </c>
    </row>
    <row r="156" spans="1:12" ht="136.5" x14ac:dyDescent="0.25">
      <c r="A156" s="6" t="s">
        <v>8</v>
      </c>
      <c r="B156" s="7" t="s">
        <v>93</v>
      </c>
      <c r="C156" s="7">
        <v>10046</v>
      </c>
      <c r="D156" s="7" t="s">
        <v>94</v>
      </c>
      <c r="E156" s="7" t="s">
        <v>24</v>
      </c>
      <c r="F156" s="7" t="s">
        <v>25</v>
      </c>
      <c r="G156" s="7" t="s">
        <v>11</v>
      </c>
      <c r="H156" s="7" t="s">
        <v>21</v>
      </c>
      <c r="I156" s="7">
        <v>2391</v>
      </c>
      <c r="J156" s="7">
        <v>2019</v>
      </c>
      <c r="K156" s="7" t="s">
        <v>299</v>
      </c>
      <c r="L156" s="8">
        <v>519</v>
      </c>
    </row>
    <row r="157" spans="1:12" ht="78" x14ac:dyDescent="0.25">
      <c r="A157" s="6" t="s">
        <v>8</v>
      </c>
      <c r="B157" s="7" t="s">
        <v>93</v>
      </c>
      <c r="C157" s="7">
        <v>10083</v>
      </c>
      <c r="D157" s="7" t="s">
        <v>95</v>
      </c>
      <c r="E157" s="7" t="s">
        <v>9</v>
      </c>
      <c r="F157" s="7" t="s">
        <v>16</v>
      </c>
      <c r="G157" s="7" t="s">
        <v>11</v>
      </c>
      <c r="H157" s="7" t="s">
        <v>12</v>
      </c>
      <c r="I157" s="7">
        <v>81</v>
      </c>
      <c r="J157" s="7">
        <v>2019</v>
      </c>
      <c r="K157" s="7" t="s">
        <v>300</v>
      </c>
      <c r="L157" s="8">
        <v>1500</v>
      </c>
    </row>
    <row r="158" spans="1:12" ht="78" x14ac:dyDescent="0.25">
      <c r="A158" s="6" t="s">
        <v>8</v>
      </c>
      <c r="B158" s="7" t="s">
        <v>93</v>
      </c>
      <c r="C158" s="7">
        <v>10083</v>
      </c>
      <c r="D158" s="7" t="s">
        <v>95</v>
      </c>
      <c r="E158" s="7" t="s">
        <v>9</v>
      </c>
      <c r="F158" s="7" t="s">
        <v>16</v>
      </c>
      <c r="G158" s="7" t="s">
        <v>11</v>
      </c>
      <c r="H158" s="7" t="s">
        <v>12</v>
      </c>
      <c r="I158" s="7">
        <v>86</v>
      </c>
      <c r="J158" s="7">
        <v>2019</v>
      </c>
      <c r="K158" s="7" t="s">
        <v>301</v>
      </c>
      <c r="L158" s="8">
        <v>3000</v>
      </c>
    </row>
    <row r="159" spans="1:12" ht="78" x14ac:dyDescent="0.25">
      <c r="A159" s="6" t="s">
        <v>8</v>
      </c>
      <c r="B159" s="7" t="s">
        <v>93</v>
      </c>
      <c r="C159" s="7">
        <v>10083</v>
      </c>
      <c r="D159" s="7" t="s">
        <v>95</v>
      </c>
      <c r="E159" s="7" t="s">
        <v>9</v>
      </c>
      <c r="F159" s="7" t="s">
        <v>16</v>
      </c>
      <c r="G159" s="7" t="s">
        <v>11</v>
      </c>
      <c r="H159" s="7" t="s">
        <v>12</v>
      </c>
      <c r="I159" s="7">
        <v>87</v>
      </c>
      <c r="J159" s="7">
        <v>2019</v>
      </c>
      <c r="K159" s="7" t="s">
        <v>302</v>
      </c>
      <c r="L159" s="8">
        <v>1500</v>
      </c>
    </row>
    <row r="160" spans="1:12" ht="78" x14ac:dyDescent="0.25">
      <c r="A160" s="6" t="s">
        <v>8</v>
      </c>
      <c r="B160" s="7" t="s">
        <v>93</v>
      </c>
      <c r="C160" s="7">
        <v>10083</v>
      </c>
      <c r="D160" s="7" t="s">
        <v>95</v>
      </c>
      <c r="E160" s="7" t="s">
        <v>9</v>
      </c>
      <c r="F160" s="7" t="s">
        <v>16</v>
      </c>
      <c r="G160" s="7" t="s">
        <v>11</v>
      </c>
      <c r="H160" s="7" t="s">
        <v>12</v>
      </c>
      <c r="I160" s="7">
        <v>88</v>
      </c>
      <c r="J160" s="7">
        <v>2019</v>
      </c>
      <c r="K160" s="7" t="s">
        <v>303</v>
      </c>
      <c r="L160" s="8">
        <v>3940</v>
      </c>
    </row>
    <row r="161" spans="1:12" ht="78" x14ac:dyDescent="0.25">
      <c r="A161" s="6" t="s">
        <v>8</v>
      </c>
      <c r="B161" s="7" t="s">
        <v>93</v>
      </c>
      <c r="C161" s="7">
        <v>10083</v>
      </c>
      <c r="D161" s="7" t="s">
        <v>95</v>
      </c>
      <c r="E161" s="7" t="s">
        <v>9</v>
      </c>
      <c r="F161" s="7" t="s">
        <v>16</v>
      </c>
      <c r="G161" s="7" t="s">
        <v>11</v>
      </c>
      <c r="H161" s="7" t="s">
        <v>12</v>
      </c>
      <c r="I161" s="7">
        <v>89</v>
      </c>
      <c r="J161" s="7">
        <v>2019</v>
      </c>
      <c r="K161" s="7" t="s">
        <v>304</v>
      </c>
      <c r="L161" s="8">
        <v>3000</v>
      </c>
    </row>
    <row r="162" spans="1:12" ht="78" x14ac:dyDescent="0.25">
      <c r="A162" s="6" t="s">
        <v>8</v>
      </c>
      <c r="B162" s="7" t="s">
        <v>93</v>
      </c>
      <c r="C162" s="7">
        <v>10084</v>
      </c>
      <c r="D162" s="7" t="s">
        <v>96</v>
      </c>
      <c r="E162" s="7" t="s">
        <v>9</v>
      </c>
      <c r="F162" s="7" t="s">
        <v>16</v>
      </c>
      <c r="G162" s="7" t="s">
        <v>11</v>
      </c>
      <c r="H162" s="7" t="s">
        <v>12</v>
      </c>
      <c r="I162" s="7">
        <v>80</v>
      </c>
      <c r="J162" s="7">
        <v>2019</v>
      </c>
      <c r="K162" s="7" t="s">
        <v>305</v>
      </c>
      <c r="L162" s="8">
        <v>2000</v>
      </c>
    </row>
    <row r="163" spans="1:12" ht="78" x14ac:dyDescent="0.25">
      <c r="A163" s="6" t="s">
        <v>8</v>
      </c>
      <c r="B163" s="7" t="s">
        <v>93</v>
      </c>
      <c r="C163" s="7">
        <v>10084</v>
      </c>
      <c r="D163" s="7" t="s">
        <v>96</v>
      </c>
      <c r="E163" s="7" t="s">
        <v>9</v>
      </c>
      <c r="F163" s="7" t="s">
        <v>16</v>
      </c>
      <c r="G163" s="7" t="s">
        <v>11</v>
      </c>
      <c r="H163" s="7" t="s">
        <v>12</v>
      </c>
      <c r="I163" s="7">
        <v>82</v>
      </c>
      <c r="J163" s="7">
        <v>2019</v>
      </c>
      <c r="K163" s="7" t="s">
        <v>306</v>
      </c>
      <c r="L163" s="8">
        <v>1515</v>
      </c>
    </row>
    <row r="164" spans="1:12" ht="78" x14ac:dyDescent="0.25">
      <c r="A164" s="6" t="s">
        <v>8</v>
      </c>
      <c r="B164" s="7" t="s">
        <v>93</v>
      </c>
      <c r="C164" s="7">
        <v>10084</v>
      </c>
      <c r="D164" s="7" t="s">
        <v>96</v>
      </c>
      <c r="E164" s="7" t="s">
        <v>9</v>
      </c>
      <c r="F164" s="7" t="s">
        <v>16</v>
      </c>
      <c r="G164" s="7" t="s">
        <v>11</v>
      </c>
      <c r="H164" s="7" t="s">
        <v>12</v>
      </c>
      <c r="I164" s="7">
        <v>83</v>
      </c>
      <c r="J164" s="7">
        <v>2019</v>
      </c>
      <c r="K164" s="7" t="s">
        <v>307</v>
      </c>
      <c r="L164" s="8">
        <v>1939</v>
      </c>
    </row>
    <row r="165" spans="1:12" ht="78" x14ac:dyDescent="0.25">
      <c r="A165" s="6" t="s">
        <v>8</v>
      </c>
      <c r="B165" s="7" t="s">
        <v>93</v>
      </c>
      <c r="C165" s="7">
        <v>10084</v>
      </c>
      <c r="D165" s="7" t="s">
        <v>96</v>
      </c>
      <c r="E165" s="7" t="s">
        <v>9</v>
      </c>
      <c r="F165" s="7" t="s">
        <v>16</v>
      </c>
      <c r="G165" s="7" t="s">
        <v>11</v>
      </c>
      <c r="H165" s="7" t="s">
        <v>12</v>
      </c>
      <c r="I165" s="7">
        <v>84</v>
      </c>
      <c r="J165" s="7">
        <v>2019</v>
      </c>
      <c r="K165" s="7" t="s">
        <v>308</v>
      </c>
      <c r="L165" s="8">
        <v>1500</v>
      </c>
    </row>
    <row r="166" spans="1:12" ht="78" x14ac:dyDescent="0.25">
      <c r="A166" s="6" t="s">
        <v>8</v>
      </c>
      <c r="B166" s="7" t="s">
        <v>93</v>
      </c>
      <c r="C166" s="7">
        <v>10084</v>
      </c>
      <c r="D166" s="7" t="s">
        <v>96</v>
      </c>
      <c r="E166" s="7" t="s">
        <v>9</v>
      </c>
      <c r="F166" s="7" t="s">
        <v>16</v>
      </c>
      <c r="G166" s="7" t="s">
        <v>11</v>
      </c>
      <c r="H166" s="7" t="s">
        <v>12</v>
      </c>
      <c r="I166" s="7">
        <v>85</v>
      </c>
      <c r="J166" s="7">
        <v>2019</v>
      </c>
      <c r="K166" s="7" t="s">
        <v>309</v>
      </c>
      <c r="L166" s="8">
        <v>1500</v>
      </c>
    </row>
    <row r="167" spans="1:12" ht="78" x14ac:dyDescent="0.25">
      <c r="A167" s="6" t="s">
        <v>8</v>
      </c>
      <c r="B167" s="7" t="s">
        <v>93</v>
      </c>
      <c r="C167" s="7">
        <v>10098</v>
      </c>
      <c r="D167" s="7" t="s">
        <v>310</v>
      </c>
      <c r="E167" s="7" t="s">
        <v>9</v>
      </c>
      <c r="F167" s="7" t="s">
        <v>16</v>
      </c>
      <c r="G167" s="7" t="s">
        <v>11</v>
      </c>
      <c r="H167" s="7" t="s">
        <v>12</v>
      </c>
      <c r="I167" s="7">
        <v>411</v>
      </c>
      <c r="J167" s="7">
        <v>2019</v>
      </c>
      <c r="K167" s="7" t="s">
        <v>311</v>
      </c>
      <c r="L167" s="8">
        <v>2.57</v>
      </c>
    </row>
    <row r="168" spans="1:12" ht="117" x14ac:dyDescent="0.25">
      <c r="A168" s="6" t="s">
        <v>8</v>
      </c>
      <c r="B168" s="7" t="s">
        <v>93</v>
      </c>
      <c r="C168" s="7">
        <v>10522</v>
      </c>
      <c r="D168" s="7" t="s">
        <v>104</v>
      </c>
      <c r="E168" s="7" t="s">
        <v>24</v>
      </c>
      <c r="F168" s="7" t="s">
        <v>25</v>
      </c>
      <c r="G168" s="7" t="s">
        <v>11</v>
      </c>
      <c r="H168" s="7" t="s">
        <v>21</v>
      </c>
      <c r="I168" s="7">
        <v>2458</v>
      </c>
      <c r="J168" s="7">
        <v>2019</v>
      </c>
      <c r="K168" s="7" t="s">
        <v>312</v>
      </c>
      <c r="L168" s="8">
        <v>658.55</v>
      </c>
    </row>
    <row r="169" spans="1:12" ht="117" x14ac:dyDescent="0.25">
      <c r="A169" s="6" t="s">
        <v>8</v>
      </c>
      <c r="B169" s="7" t="s">
        <v>93</v>
      </c>
      <c r="C169" s="7">
        <v>10522</v>
      </c>
      <c r="D169" s="7" t="s">
        <v>104</v>
      </c>
      <c r="E169" s="7" t="s">
        <v>24</v>
      </c>
      <c r="F169" s="7" t="s">
        <v>25</v>
      </c>
      <c r="G169" s="7" t="s">
        <v>11</v>
      </c>
      <c r="H169" s="7" t="s">
        <v>21</v>
      </c>
      <c r="I169" s="7">
        <v>2461</v>
      </c>
      <c r="J169" s="7">
        <v>2019</v>
      </c>
      <c r="K169" s="7" t="s">
        <v>313</v>
      </c>
      <c r="L169" s="8">
        <v>525.54999999999995</v>
      </c>
    </row>
    <row r="170" spans="1:12" ht="117" x14ac:dyDescent="0.25">
      <c r="A170" s="6" t="s">
        <v>8</v>
      </c>
      <c r="B170" s="7" t="s">
        <v>93</v>
      </c>
      <c r="C170" s="7">
        <v>10522</v>
      </c>
      <c r="D170" s="7" t="s">
        <v>104</v>
      </c>
      <c r="E170" s="7" t="s">
        <v>24</v>
      </c>
      <c r="F170" s="7" t="s">
        <v>25</v>
      </c>
      <c r="G170" s="7" t="s">
        <v>11</v>
      </c>
      <c r="H170" s="7" t="s">
        <v>21</v>
      </c>
      <c r="I170" s="7">
        <v>2462</v>
      </c>
      <c r="J170" s="7">
        <v>2019</v>
      </c>
      <c r="K170" s="7" t="s">
        <v>314</v>
      </c>
      <c r="L170" s="8">
        <v>2060.7600000000002</v>
      </c>
    </row>
    <row r="171" spans="1:12" ht="78" x14ac:dyDescent="0.25">
      <c r="A171" s="6" t="s">
        <v>8</v>
      </c>
      <c r="B171" s="7" t="s">
        <v>93</v>
      </c>
      <c r="C171" s="7">
        <v>10524</v>
      </c>
      <c r="D171" s="7" t="s">
        <v>315</v>
      </c>
      <c r="E171" s="7" t="s">
        <v>24</v>
      </c>
      <c r="F171" s="7" t="s">
        <v>25</v>
      </c>
      <c r="G171" s="7" t="s">
        <v>11</v>
      </c>
      <c r="H171" s="7" t="s">
        <v>12</v>
      </c>
      <c r="I171" s="7">
        <v>239</v>
      </c>
      <c r="J171" s="7">
        <v>2019</v>
      </c>
      <c r="K171" s="7" t="s">
        <v>316</v>
      </c>
      <c r="L171" s="8">
        <v>5978</v>
      </c>
    </row>
    <row r="172" spans="1:12" ht="78" x14ac:dyDescent="0.25">
      <c r="A172" s="6" t="s">
        <v>8</v>
      </c>
      <c r="B172" s="7" t="s">
        <v>93</v>
      </c>
      <c r="C172" s="7">
        <v>10557</v>
      </c>
      <c r="D172" s="7" t="s">
        <v>317</v>
      </c>
      <c r="E172" s="7" t="s">
        <v>9</v>
      </c>
      <c r="F172" s="7" t="s">
        <v>110</v>
      </c>
      <c r="G172" s="7" t="s">
        <v>11</v>
      </c>
      <c r="H172" s="7" t="s">
        <v>12</v>
      </c>
      <c r="I172" s="7">
        <v>1135</v>
      </c>
      <c r="J172" s="7">
        <v>2019</v>
      </c>
      <c r="K172" s="7" t="s">
        <v>318</v>
      </c>
      <c r="L172" s="8">
        <v>142.16</v>
      </c>
    </row>
    <row r="173" spans="1:12" ht="78" x14ac:dyDescent="0.25">
      <c r="A173" s="6" t="s">
        <v>8</v>
      </c>
      <c r="B173" s="7" t="s">
        <v>105</v>
      </c>
      <c r="C173" s="7">
        <v>10554</v>
      </c>
      <c r="D173" s="7" t="s">
        <v>106</v>
      </c>
      <c r="E173" s="7" t="s">
        <v>9</v>
      </c>
      <c r="F173" s="7" t="s">
        <v>14</v>
      </c>
      <c r="G173" s="7" t="s">
        <v>11</v>
      </c>
      <c r="H173" s="7" t="s">
        <v>12</v>
      </c>
      <c r="I173" s="7">
        <v>1319</v>
      </c>
      <c r="J173" s="7">
        <v>2019</v>
      </c>
      <c r="K173" s="7" t="s">
        <v>319</v>
      </c>
      <c r="L173" s="8">
        <v>4022.4</v>
      </c>
    </row>
    <row r="174" spans="1:12" ht="78" x14ac:dyDescent="0.25">
      <c r="A174" s="6" t="s">
        <v>8</v>
      </c>
      <c r="B174" s="7" t="s">
        <v>105</v>
      </c>
      <c r="C174" s="7">
        <v>10554</v>
      </c>
      <c r="D174" s="7" t="s">
        <v>106</v>
      </c>
      <c r="E174" s="7" t="s">
        <v>9</v>
      </c>
      <c r="F174" s="7" t="s">
        <v>14</v>
      </c>
      <c r="G174" s="7" t="s">
        <v>11</v>
      </c>
      <c r="H174" s="7" t="s">
        <v>12</v>
      </c>
      <c r="I174" s="7">
        <v>1320</v>
      </c>
      <c r="J174" s="7">
        <v>2019</v>
      </c>
      <c r="K174" s="7" t="s">
        <v>320</v>
      </c>
      <c r="L174" s="8">
        <v>3963.25</v>
      </c>
    </row>
    <row r="175" spans="1:12" ht="117" x14ac:dyDescent="0.25">
      <c r="A175" s="6" t="s">
        <v>8</v>
      </c>
      <c r="B175" s="7" t="s">
        <v>107</v>
      </c>
      <c r="C175" s="7">
        <v>10085</v>
      </c>
      <c r="D175" s="7" t="s">
        <v>108</v>
      </c>
      <c r="E175" s="7" t="s">
        <v>9</v>
      </c>
      <c r="F175" s="7" t="s">
        <v>16</v>
      </c>
      <c r="G175" s="7" t="s">
        <v>11</v>
      </c>
      <c r="H175" s="7" t="s">
        <v>12</v>
      </c>
      <c r="I175" s="7">
        <v>46</v>
      </c>
      <c r="J175" s="7">
        <v>2019</v>
      </c>
      <c r="K175" s="7" t="s">
        <v>321</v>
      </c>
      <c r="L175" s="8">
        <v>500</v>
      </c>
    </row>
    <row r="176" spans="1:12" ht="117" x14ac:dyDescent="0.25">
      <c r="A176" s="6" t="s">
        <v>8</v>
      </c>
      <c r="B176" s="7" t="s">
        <v>107</v>
      </c>
      <c r="C176" s="7">
        <v>10085</v>
      </c>
      <c r="D176" s="7" t="s">
        <v>108</v>
      </c>
      <c r="E176" s="7" t="s">
        <v>9</v>
      </c>
      <c r="F176" s="7" t="s">
        <v>16</v>
      </c>
      <c r="G176" s="7" t="s">
        <v>11</v>
      </c>
      <c r="H176" s="7" t="s">
        <v>12</v>
      </c>
      <c r="I176" s="7">
        <v>47</v>
      </c>
      <c r="J176" s="7">
        <v>2019</v>
      </c>
      <c r="K176" s="7" t="s">
        <v>322</v>
      </c>
      <c r="L176" s="8">
        <v>500</v>
      </c>
    </row>
    <row r="177" spans="1:12" ht="117" x14ac:dyDescent="0.25">
      <c r="A177" s="6" t="s">
        <v>8</v>
      </c>
      <c r="B177" s="7" t="s">
        <v>107</v>
      </c>
      <c r="C177" s="7">
        <v>10085</v>
      </c>
      <c r="D177" s="7" t="s">
        <v>108</v>
      </c>
      <c r="E177" s="7" t="s">
        <v>9</v>
      </c>
      <c r="F177" s="7" t="s">
        <v>16</v>
      </c>
      <c r="G177" s="7" t="s">
        <v>11</v>
      </c>
      <c r="H177" s="7" t="s">
        <v>12</v>
      </c>
      <c r="I177" s="7">
        <v>49</v>
      </c>
      <c r="J177" s="7">
        <v>2019</v>
      </c>
      <c r="K177" s="7" t="s">
        <v>323</v>
      </c>
      <c r="L177" s="8">
        <v>500</v>
      </c>
    </row>
    <row r="178" spans="1:12" ht="117" x14ac:dyDescent="0.25">
      <c r="A178" s="6" t="s">
        <v>8</v>
      </c>
      <c r="B178" s="7" t="s">
        <v>107</v>
      </c>
      <c r="C178" s="7">
        <v>10085</v>
      </c>
      <c r="D178" s="7" t="s">
        <v>108</v>
      </c>
      <c r="E178" s="7" t="s">
        <v>9</v>
      </c>
      <c r="F178" s="7" t="s">
        <v>16</v>
      </c>
      <c r="G178" s="7" t="s">
        <v>11</v>
      </c>
      <c r="H178" s="7" t="s">
        <v>12</v>
      </c>
      <c r="I178" s="7">
        <v>50</v>
      </c>
      <c r="J178" s="7">
        <v>2019</v>
      </c>
      <c r="K178" s="7" t="s">
        <v>324</v>
      </c>
      <c r="L178" s="8">
        <v>500</v>
      </c>
    </row>
    <row r="179" spans="1:12" ht="117" x14ac:dyDescent="0.25">
      <c r="A179" s="6" t="s">
        <v>8</v>
      </c>
      <c r="B179" s="7" t="s">
        <v>107</v>
      </c>
      <c r="C179" s="7">
        <v>10085</v>
      </c>
      <c r="D179" s="7" t="s">
        <v>108</v>
      </c>
      <c r="E179" s="7" t="s">
        <v>9</v>
      </c>
      <c r="F179" s="7" t="s">
        <v>16</v>
      </c>
      <c r="G179" s="7" t="s">
        <v>11</v>
      </c>
      <c r="H179" s="7" t="s">
        <v>12</v>
      </c>
      <c r="I179" s="7">
        <v>51</v>
      </c>
      <c r="J179" s="7">
        <v>2019</v>
      </c>
      <c r="K179" s="7" t="s">
        <v>325</v>
      </c>
      <c r="L179" s="8">
        <v>500</v>
      </c>
    </row>
    <row r="180" spans="1:12" ht="136.5" x14ac:dyDescent="0.25">
      <c r="A180" s="6" t="s">
        <v>8</v>
      </c>
      <c r="B180" s="7" t="s">
        <v>107</v>
      </c>
      <c r="C180" s="7">
        <v>10086</v>
      </c>
      <c r="D180" s="7" t="s">
        <v>109</v>
      </c>
      <c r="E180" s="7" t="s">
        <v>9</v>
      </c>
      <c r="F180" s="7" t="s">
        <v>16</v>
      </c>
      <c r="G180" s="7" t="s">
        <v>11</v>
      </c>
      <c r="H180" s="7" t="s">
        <v>12</v>
      </c>
      <c r="I180" s="7">
        <v>48</v>
      </c>
      <c r="J180" s="7">
        <v>2019</v>
      </c>
      <c r="K180" s="7" t="s">
        <v>326</v>
      </c>
      <c r="L180" s="8">
        <v>2500</v>
      </c>
    </row>
    <row r="181" spans="1:12" ht="136.5" x14ac:dyDescent="0.25">
      <c r="A181" s="6" t="s">
        <v>8</v>
      </c>
      <c r="B181" s="7" t="s">
        <v>107</v>
      </c>
      <c r="C181" s="7">
        <v>10086</v>
      </c>
      <c r="D181" s="7" t="s">
        <v>109</v>
      </c>
      <c r="E181" s="7" t="s">
        <v>9</v>
      </c>
      <c r="F181" s="7" t="s">
        <v>16</v>
      </c>
      <c r="G181" s="7" t="s">
        <v>11</v>
      </c>
      <c r="H181" s="7" t="s">
        <v>12</v>
      </c>
      <c r="I181" s="7">
        <v>52</v>
      </c>
      <c r="J181" s="7">
        <v>2019</v>
      </c>
      <c r="K181" s="7" t="s">
        <v>327</v>
      </c>
      <c r="L181" s="8">
        <v>2500</v>
      </c>
    </row>
    <row r="182" spans="1:12" ht="136.5" x14ac:dyDescent="0.25">
      <c r="A182" s="6" t="s">
        <v>8</v>
      </c>
      <c r="B182" s="7" t="s">
        <v>107</v>
      </c>
      <c r="C182" s="7">
        <v>10086</v>
      </c>
      <c r="D182" s="7" t="s">
        <v>109</v>
      </c>
      <c r="E182" s="7" t="s">
        <v>9</v>
      </c>
      <c r="F182" s="7" t="s">
        <v>16</v>
      </c>
      <c r="G182" s="7" t="s">
        <v>11</v>
      </c>
      <c r="H182" s="7" t="s">
        <v>12</v>
      </c>
      <c r="I182" s="7">
        <v>53</v>
      </c>
      <c r="J182" s="7">
        <v>2019</v>
      </c>
      <c r="K182" s="7" t="s">
        <v>328</v>
      </c>
      <c r="L182" s="8">
        <v>2500</v>
      </c>
    </row>
    <row r="183" spans="1:12" ht="136.5" x14ac:dyDescent="0.25">
      <c r="A183" s="6" t="s">
        <v>8</v>
      </c>
      <c r="B183" s="7" t="s">
        <v>107</v>
      </c>
      <c r="C183" s="7">
        <v>10086</v>
      </c>
      <c r="D183" s="7" t="s">
        <v>109</v>
      </c>
      <c r="E183" s="7" t="s">
        <v>9</v>
      </c>
      <c r="F183" s="7" t="s">
        <v>16</v>
      </c>
      <c r="G183" s="7" t="s">
        <v>11</v>
      </c>
      <c r="H183" s="7" t="s">
        <v>12</v>
      </c>
      <c r="I183" s="7">
        <v>54</v>
      </c>
      <c r="J183" s="7">
        <v>2019</v>
      </c>
      <c r="K183" s="7" t="s">
        <v>329</v>
      </c>
      <c r="L183" s="8">
        <v>2500</v>
      </c>
    </row>
    <row r="184" spans="1:12" ht="136.5" x14ac:dyDescent="0.25">
      <c r="A184" s="6" t="s">
        <v>8</v>
      </c>
      <c r="B184" s="7" t="s">
        <v>107</v>
      </c>
      <c r="C184" s="7">
        <v>10086</v>
      </c>
      <c r="D184" s="7" t="s">
        <v>109</v>
      </c>
      <c r="E184" s="7" t="s">
        <v>9</v>
      </c>
      <c r="F184" s="7" t="s">
        <v>16</v>
      </c>
      <c r="G184" s="7" t="s">
        <v>11</v>
      </c>
      <c r="H184" s="7" t="s">
        <v>12</v>
      </c>
      <c r="I184" s="7">
        <v>55</v>
      </c>
      <c r="J184" s="7">
        <v>2019</v>
      </c>
      <c r="K184" s="7" t="s">
        <v>330</v>
      </c>
      <c r="L184" s="8">
        <v>2500</v>
      </c>
    </row>
    <row r="185" spans="1:12" ht="51" customHeight="1" x14ac:dyDescent="0.25">
      <c r="A185" s="6"/>
      <c r="B185" s="7"/>
      <c r="C185" s="7"/>
      <c r="D185" s="7"/>
      <c r="E185" s="7"/>
      <c r="F185" s="7"/>
      <c r="G185" s="7"/>
      <c r="H185" s="7"/>
      <c r="I185" s="7"/>
      <c r="J185" s="7"/>
      <c r="K185" s="14" t="s">
        <v>334</v>
      </c>
      <c r="L185" s="10">
        <f>SUM(L40:L184)</f>
        <v>343593.24000000017</v>
      </c>
    </row>
    <row r="186" spans="1:12" ht="136.5" x14ac:dyDescent="0.25">
      <c r="A186" s="6" t="s">
        <v>8</v>
      </c>
      <c r="B186" s="7" t="s">
        <v>118</v>
      </c>
      <c r="C186" s="7">
        <v>20013</v>
      </c>
      <c r="D186" s="7" t="s">
        <v>166</v>
      </c>
      <c r="E186" s="7" t="s">
        <v>9</v>
      </c>
      <c r="F186" s="7" t="s">
        <v>22</v>
      </c>
      <c r="G186" s="7" t="s">
        <v>52</v>
      </c>
      <c r="H186" s="7" t="s">
        <v>53</v>
      </c>
      <c r="I186" s="7">
        <v>159</v>
      </c>
      <c r="J186" s="7">
        <v>2019</v>
      </c>
      <c r="K186" s="7" t="s">
        <v>167</v>
      </c>
      <c r="L186" s="8">
        <v>0.61</v>
      </c>
    </row>
    <row r="187" spans="1:12" ht="97.5" x14ac:dyDescent="0.25">
      <c r="A187" s="6" t="s">
        <v>8</v>
      </c>
      <c r="B187" s="7" t="s">
        <v>118</v>
      </c>
      <c r="C187" s="7">
        <v>20016</v>
      </c>
      <c r="D187" s="7" t="s">
        <v>169</v>
      </c>
      <c r="E187" s="7" t="s">
        <v>9</v>
      </c>
      <c r="F187" s="7" t="s">
        <v>22</v>
      </c>
      <c r="G187" s="7" t="s">
        <v>52</v>
      </c>
      <c r="H187" s="7" t="s">
        <v>53</v>
      </c>
      <c r="I187" s="7">
        <v>2467</v>
      </c>
      <c r="J187" s="7">
        <v>2019</v>
      </c>
      <c r="K187" s="7" t="s">
        <v>171</v>
      </c>
      <c r="L187" s="8">
        <v>348</v>
      </c>
    </row>
    <row r="188" spans="1:12" ht="78" x14ac:dyDescent="0.25">
      <c r="A188" s="6" t="s">
        <v>8</v>
      </c>
      <c r="B188" s="7" t="s">
        <v>68</v>
      </c>
      <c r="C188" s="7">
        <v>20002</v>
      </c>
      <c r="D188" s="7" t="s">
        <v>91</v>
      </c>
      <c r="E188" s="7" t="s">
        <v>9</v>
      </c>
      <c r="F188" s="7" t="s">
        <v>76</v>
      </c>
      <c r="G188" s="7" t="s">
        <v>52</v>
      </c>
      <c r="H188" s="7" t="s">
        <v>53</v>
      </c>
      <c r="I188" s="7">
        <v>660</v>
      </c>
      <c r="J188" s="7">
        <v>2019</v>
      </c>
      <c r="K188" s="7" t="s">
        <v>275</v>
      </c>
      <c r="L188" s="8">
        <v>1500</v>
      </c>
    </row>
    <row r="189" spans="1:12" ht="78" x14ac:dyDescent="0.25">
      <c r="A189" s="6" t="s">
        <v>8</v>
      </c>
      <c r="B189" s="7" t="s">
        <v>68</v>
      </c>
      <c r="C189" s="7">
        <v>20002</v>
      </c>
      <c r="D189" s="7" t="s">
        <v>91</v>
      </c>
      <c r="E189" s="7" t="s">
        <v>9</v>
      </c>
      <c r="F189" s="7" t="s">
        <v>76</v>
      </c>
      <c r="G189" s="7" t="s">
        <v>52</v>
      </c>
      <c r="H189" s="7" t="s">
        <v>53</v>
      </c>
      <c r="I189" s="7">
        <v>663</v>
      </c>
      <c r="J189" s="7">
        <v>2019</v>
      </c>
      <c r="K189" s="7" t="s">
        <v>276</v>
      </c>
      <c r="L189" s="8">
        <v>2500</v>
      </c>
    </row>
    <row r="190" spans="1:12" ht="78" x14ac:dyDescent="0.25">
      <c r="A190" s="6" t="s">
        <v>8</v>
      </c>
      <c r="B190" s="7" t="s">
        <v>68</v>
      </c>
      <c r="C190" s="7">
        <v>20002</v>
      </c>
      <c r="D190" s="7" t="s">
        <v>91</v>
      </c>
      <c r="E190" s="7" t="s">
        <v>9</v>
      </c>
      <c r="F190" s="7" t="s">
        <v>76</v>
      </c>
      <c r="G190" s="7" t="s">
        <v>52</v>
      </c>
      <c r="H190" s="7" t="s">
        <v>53</v>
      </c>
      <c r="I190" s="7">
        <v>668</v>
      </c>
      <c r="J190" s="7">
        <v>2019</v>
      </c>
      <c r="K190" s="7" t="s">
        <v>277</v>
      </c>
      <c r="L190" s="8">
        <v>3679</v>
      </c>
    </row>
    <row r="191" spans="1:12" ht="78" x14ac:dyDescent="0.25">
      <c r="A191" s="6" t="s">
        <v>8</v>
      </c>
      <c r="B191" s="7" t="s">
        <v>68</v>
      </c>
      <c r="C191" s="7">
        <v>20002</v>
      </c>
      <c r="D191" s="7" t="s">
        <v>91</v>
      </c>
      <c r="E191" s="7" t="s">
        <v>9</v>
      </c>
      <c r="F191" s="7" t="s">
        <v>76</v>
      </c>
      <c r="G191" s="7" t="s">
        <v>52</v>
      </c>
      <c r="H191" s="7" t="s">
        <v>53</v>
      </c>
      <c r="I191" s="7">
        <v>2236</v>
      </c>
      <c r="J191" s="7">
        <v>2019</v>
      </c>
      <c r="K191" s="7" t="s">
        <v>278</v>
      </c>
      <c r="L191" s="8">
        <v>460</v>
      </c>
    </row>
    <row r="192" spans="1:12" ht="78" x14ac:dyDescent="0.25">
      <c r="A192" s="6" t="s">
        <v>8</v>
      </c>
      <c r="B192" s="7" t="s">
        <v>68</v>
      </c>
      <c r="C192" s="7">
        <v>20002</v>
      </c>
      <c r="D192" s="7" t="s">
        <v>91</v>
      </c>
      <c r="E192" s="7" t="s">
        <v>9</v>
      </c>
      <c r="F192" s="7" t="s">
        <v>76</v>
      </c>
      <c r="G192" s="7" t="s">
        <v>52</v>
      </c>
      <c r="H192" s="7" t="s">
        <v>53</v>
      </c>
      <c r="I192" s="7">
        <v>2237</v>
      </c>
      <c r="J192" s="7">
        <v>2019</v>
      </c>
      <c r="K192" s="7" t="s">
        <v>279</v>
      </c>
      <c r="L192" s="8">
        <v>782.52</v>
      </c>
    </row>
    <row r="193" spans="1:12" ht="78" x14ac:dyDescent="0.25">
      <c r="A193" s="6" t="s">
        <v>8</v>
      </c>
      <c r="B193" s="7" t="s">
        <v>68</v>
      </c>
      <c r="C193" s="7">
        <v>20002</v>
      </c>
      <c r="D193" s="7" t="s">
        <v>91</v>
      </c>
      <c r="E193" s="7" t="s">
        <v>9</v>
      </c>
      <c r="F193" s="7" t="s">
        <v>76</v>
      </c>
      <c r="G193" s="7" t="s">
        <v>52</v>
      </c>
      <c r="H193" s="7" t="s">
        <v>53</v>
      </c>
      <c r="I193" s="7">
        <v>2238</v>
      </c>
      <c r="J193" s="7">
        <v>2019</v>
      </c>
      <c r="K193" s="7" t="s">
        <v>280</v>
      </c>
      <c r="L193" s="8">
        <v>581.49</v>
      </c>
    </row>
    <row r="194" spans="1:12" ht="117" x14ac:dyDescent="0.25">
      <c r="A194" s="6" t="s">
        <v>8</v>
      </c>
      <c r="B194" s="7" t="s">
        <v>68</v>
      </c>
      <c r="C194" s="7">
        <v>20040</v>
      </c>
      <c r="D194" s="7" t="s">
        <v>281</v>
      </c>
      <c r="E194" s="7" t="s">
        <v>9</v>
      </c>
      <c r="F194" s="7" t="s">
        <v>31</v>
      </c>
      <c r="G194" s="7" t="s">
        <v>52</v>
      </c>
      <c r="H194" s="7" t="s">
        <v>53</v>
      </c>
      <c r="I194" s="7">
        <v>2213</v>
      </c>
      <c r="J194" s="7">
        <v>2019</v>
      </c>
      <c r="K194" s="7" t="s">
        <v>283</v>
      </c>
      <c r="L194" s="8">
        <v>5782.61</v>
      </c>
    </row>
    <row r="195" spans="1:12" ht="51" customHeight="1" x14ac:dyDescent="0.25">
      <c r="A195" s="6"/>
      <c r="B195" s="7"/>
      <c r="C195" s="7"/>
      <c r="D195" s="7"/>
      <c r="E195" s="7"/>
      <c r="F195" s="7"/>
      <c r="G195" s="7"/>
      <c r="H195" s="7"/>
      <c r="I195" s="7"/>
      <c r="J195" s="7"/>
      <c r="K195" s="14" t="s">
        <v>335</v>
      </c>
      <c r="L195" s="10">
        <f>SUM(L186:L194)</f>
        <v>15634.23</v>
      </c>
    </row>
    <row r="196" spans="1:12" ht="36" customHeight="1" x14ac:dyDescent="0.25">
      <c r="A196" s="6"/>
      <c r="B196" s="7"/>
      <c r="C196" s="7"/>
      <c r="D196" s="7"/>
      <c r="E196" s="7"/>
      <c r="F196" s="7"/>
      <c r="G196" s="7"/>
      <c r="H196" s="7"/>
      <c r="I196" s="7"/>
      <c r="J196" s="7"/>
      <c r="K196" s="15" t="s">
        <v>114</v>
      </c>
      <c r="L196" s="16">
        <f>L195+L185</f>
        <v>359227.47000000015</v>
      </c>
    </row>
    <row r="197" spans="1:12" ht="51" customHeight="1" x14ac:dyDescent="0.25">
      <c r="A197" s="6"/>
      <c r="B197" s="7"/>
      <c r="C197" s="7"/>
      <c r="D197" s="7"/>
      <c r="E197" s="7"/>
      <c r="F197" s="7"/>
      <c r="G197" s="7"/>
      <c r="H197" s="7"/>
      <c r="I197" s="7"/>
      <c r="J197" s="7"/>
      <c r="K197" s="9" t="s">
        <v>113</v>
      </c>
      <c r="L197" s="10">
        <f>L196+L38</f>
        <v>446532.67000000016</v>
      </c>
    </row>
    <row r="198" spans="1:12" x14ac:dyDescent="0.25">
      <c r="L198" s="5"/>
    </row>
    <row r="199" spans="1:12" x14ac:dyDescent="0.25">
      <c r="L199" s="5"/>
    </row>
    <row r="200" spans="1:12" x14ac:dyDescent="0.25">
      <c r="L200" s="5"/>
    </row>
    <row r="201" spans="1:12" x14ac:dyDescent="0.25">
      <c r="L201" s="5"/>
    </row>
    <row r="202" spans="1:12" x14ac:dyDescent="0.25">
      <c r="L202" s="5"/>
    </row>
    <row r="203" spans="1:12" x14ac:dyDescent="0.25">
      <c r="L203" s="5"/>
    </row>
    <row r="204" spans="1:12" x14ac:dyDescent="0.25">
      <c r="L204" s="5"/>
    </row>
    <row r="205" spans="1:12" x14ac:dyDescent="0.25">
      <c r="L205" s="5"/>
    </row>
    <row r="206" spans="1:12" x14ac:dyDescent="0.25">
      <c r="L206" s="5"/>
    </row>
    <row r="207" spans="1:12" x14ac:dyDescent="0.25">
      <c r="L207" s="5"/>
    </row>
    <row r="208" spans="1:12" x14ac:dyDescent="0.25">
      <c r="L208" s="5"/>
    </row>
    <row r="209" spans="12:12" x14ac:dyDescent="0.25">
      <c r="L209" s="5"/>
    </row>
    <row r="210" spans="12:12" x14ac:dyDescent="0.25">
      <c r="L210" s="5"/>
    </row>
    <row r="211" spans="12:12" x14ac:dyDescent="0.25">
      <c r="L211" s="5"/>
    </row>
    <row r="212" spans="12:12" x14ac:dyDescent="0.25">
      <c r="L212" s="5"/>
    </row>
    <row r="213" spans="12:12" x14ac:dyDescent="0.25">
      <c r="L213" s="5"/>
    </row>
    <row r="214" spans="12:12" x14ac:dyDescent="0.25">
      <c r="L214" s="5"/>
    </row>
    <row r="215" spans="12:12" x14ac:dyDescent="0.25">
      <c r="L215" s="5"/>
    </row>
    <row r="216" spans="12:12" x14ac:dyDescent="0.25">
      <c r="L216" s="5"/>
    </row>
    <row r="217" spans="12:12" x14ac:dyDescent="0.25">
      <c r="L217" s="5"/>
    </row>
    <row r="218" spans="12:12" x14ac:dyDescent="0.25">
      <c r="L218" s="5"/>
    </row>
    <row r="219" spans="12:12" x14ac:dyDescent="0.25">
      <c r="L219" s="5"/>
    </row>
    <row r="220" spans="12:12" x14ac:dyDescent="0.25">
      <c r="L220" s="5"/>
    </row>
    <row r="221" spans="12:12" x14ac:dyDescent="0.25">
      <c r="L221" s="5"/>
    </row>
    <row r="222" spans="12:12" x14ac:dyDescent="0.25">
      <c r="L222" s="5"/>
    </row>
    <row r="223" spans="12:12" x14ac:dyDescent="0.25">
      <c r="L223" s="5"/>
    </row>
    <row r="224" spans="12:12" x14ac:dyDescent="0.25">
      <c r="L224" s="5"/>
    </row>
    <row r="225" spans="12:12" x14ac:dyDescent="0.25">
      <c r="L225" s="5"/>
    </row>
    <row r="226" spans="12:12" x14ac:dyDescent="0.25">
      <c r="L226" s="5"/>
    </row>
    <row r="227" spans="12:12" x14ac:dyDescent="0.25">
      <c r="L227" s="5"/>
    </row>
    <row r="228" spans="12:12" x14ac:dyDescent="0.25">
      <c r="L228" s="5"/>
    </row>
    <row r="229" spans="12:12" x14ac:dyDescent="0.25">
      <c r="L229" s="5"/>
    </row>
    <row r="230" spans="12:12" x14ac:dyDescent="0.25">
      <c r="L230" s="5"/>
    </row>
    <row r="231" spans="12:12" x14ac:dyDescent="0.25">
      <c r="L231" s="5"/>
    </row>
  </sheetData>
  <autoFilter ref="B3:L194" xr:uid="{00000000-0009-0000-0000-000000000000}"/>
  <pageMargins left="0.74803149606299213" right="0.74803149606299213" top="0.78740157480314965" bottom="0.59055118110236227" header="0.51181102362204722" footer="0.51181102362204722"/>
  <pageSetup paperSize="9" scale="3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DC5BD-02EE-419B-B288-3F2CB4FAD2F4}">
  <dimension ref="A1:L11"/>
  <sheetViews>
    <sheetView view="pageBreakPreview" zoomScale="60" zoomScaleNormal="100" workbookViewId="0">
      <selection activeCell="G46" sqref="G46"/>
    </sheetView>
  </sheetViews>
  <sheetFormatPr defaultColWidth="8.85546875" defaultRowHeight="20.25" x14ac:dyDescent="0.25"/>
  <cols>
    <col min="1" max="1" width="16" style="105" customWidth="1"/>
    <col min="2" max="2" width="60.85546875" style="105" customWidth="1"/>
    <col min="3" max="3" width="22.140625" style="105" customWidth="1"/>
    <col min="4" max="4" width="27.85546875" style="105" customWidth="1"/>
    <col min="5" max="5" width="17" style="105" customWidth="1"/>
    <col min="6" max="6" width="32.7109375" style="105" customWidth="1"/>
    <col min="7" max="7" width="28.85546875" style="105" customWidth="1"/>
    <col min="8" max="8" width="14.7109375" style="105" customWidth="1"/>
    <col min="9" max="9" width="16.28515625" style="105" customWidth="1"/>
    <col min="10" max="10" width="15.5703125" style="105" customWidth="1"/>
    <col min="11" max="11" width="20.140625" style="105" customWidth="1"/>
    <col min="12" max="12" width="8.85546875" style="105" hidden="1" customWidth="1"/>
    <col min="13" max="256" width="8.85546875" style="105"/>
    <col min="257" max="257" width="16" style="105" customWidth="1"/>
    <col min="258" max="258" width="60.85546875" style="105" customWidth="1"/>
    <col min="259" max="259" width="22.140625" style="105" customWidth="1"/>
    <col min="260" max="260" width="27.85546875" style="105" customWidth="1"/>
    <col min="261" max="261" width="17" style="105" customWidth="1"/>
    <col min="262" max="262" width="32.7109375" style="105" customWidth="1"/>
    <col min="263" max="263" width="28.85546875" style="105" customWidth="1"/>
    <col min="264" max="264" width="14.7109375" style="105" customWidth="1"/>
    <col min="265" max="265" width="16.28515625" style="105" customWidth="1"/>
    <col min="266" max="266" width="15.5703125" style="105" customWidth="1"/>
    <col min="267" max="267" width="20.140625" style="105" customWidth="1"/>
    <col min="268" max="268" width="0" style="105" hidden="1" customWidth="1"/>
    <col min="269" max="512" width="8.85546875" style="105"/>
    <col min="513" max="513" width="16" style="105" customWidth="1"/>
    <col min="514" max="514" width="60.85546875" style="105" customWidth="1"/>
    <col min="515" max="515" width="22.140625" style="105" customWidth="1"/>
    <col min="516" max="516" width="27.85546875" style="105" customWidth="1"/>
    <col min="517" max="517" width="17" style="105" customWidth="1"/>
    <col min="518" max="518" width="32.7109375" style="105" customWidth="1"/>
    <col min="519" max="519" width="28.85546875" style="105" customWidth="1"/>
    <col min="520" max="520" width="14.7109375" style="105" customWidth="1"/>
    <col min="521" max="521" width="16.28515625" style="105" customWidth="1"/>
    <col min="522" max="522" width="15.5703125" style="105" customWidth="1"/>
    <col min="523" max="523" width="20.140625" style="105" customWidth="1"/>
    <col min="524" max="524" width="0" style="105" hidden="1" customWidth="1"/>
    <col min="525" max="768" width="8.85546875" style="105"/>
    <col min="769" max="769" width="16" style="105" customWidth="1"/>
    <col min="770" max="770" width="60.85546875" style="105" customWidth="1"/>
    <col min="771" max="771" width="22.140625" style="105" customWidth="1"/>
    <col min="772" max="772" width="27.85546875" style="105" customWidth="1"/>
    <col min="773" max="773" width="17" style="105" customWidth="1"/>
    <col min="774" max="774" width="32.7109375" style="105" customWidth="1"/>
    <col min="775" max="775" width="28.85546875" style="105" customWidth="1"/>
    <col min="776" max="776" width="14.7109375" style="105" customWidth="1"/>
    <col min="777" max="777" width="16.28515625" style="105" customWidth="1"/>
    <col min="778" max="778" width="15.5703125" style="105" customWidth="1"/>
    <col min="779" max="779" width="20.140625" style="105" customWidth="1"/>
    <col min="780" max="780" width="0" style="105" hidden="1" customWidth="1"/>
    <col min="781" max="1024" width="8.85546875" style="105"/>
    <col min="1025" max="1025" width="16" style="105" customWidth="1"/>
    <col min="1026" max="1026" width="60.85546875" style="105" customWidth="1"/>
    <col min="1027" max="1027" width="22.140625" style="105" customWidth="1"/>
    <col min="1028" max="1028" width="27.85546875" style="105" customWidth="1"/>
    <col min="1029" max="1029" width="17" style="105" customWidth="1"/>
    <col min="1030" max="1030" width="32.7109375" style="105" customWidth="1"/>
    <col min="1031" max="1031" width="28.85546875" style="105" customWidth="1"/>
    <col min="1032" max="1032" width="14.7109375" style="105" customWidth="1"/>
    <col min="1033" max="1033" width="16.28515625" style="105" customWidth="1"/>
    <col min="1034" max="1034" width="15.5703125" style="105" customWidth="1"/>
    <col min="1035" max="1035" width="20.140625" style="105" customWidth="1"/>
    <col min="1036" max="1036" width="0" style="105" hidden="1" customWidth="1"/>
    <col min="1037" max="1280" width="8.85546875" style="105"/>
    <col min="1281" max="1281" width="16" style="105" customWidth="1"/>
    <col min="1282" max="1282" width="60.85546875" style="105" customWidth="1"/>
    <col min="1283" max="1283" width="22.140625" style="105" customWidth="1"/>
    <col min="1284" max="1284" width="27.85546875" style="105" customWidth="1"/>
    <col min="1285" max="1285" width="17" style="105" customWidth="1"/>
    <col min="1286" max="1286" width="32.7109375" style="105" customWidth="1"/>
    <col min="1287" max="1287" width="28.85546875" style="105" customWidth="1"/>
    <col min="1288" max="1288" width="14.7109375" style="105" customWidth="1"/>
    <col min="1289" max="1289" width="16.28515625" style="105" customWidth="1"/>
    <col min="1290" max="1290" width="15.5703125" style="105" customWidth="1"/>
    <col min="1291" max="1291" width="20.140625" style="105" customWidth="1"/>
    <col min="1292" max="1292" width="0" style="105" hidden="1" customWidth="1"/>
    <col min="1293" max="1536" width="8.85546875" style="105"/>
    <col min="1537" max="1537" width="16" style="105" customWidth="1"/>
    <col min="1538" max="1538" width="60.85546875" style="105" customWidth="1"/>
    <col min="1539" max="1539" width="22.140625" style="105" customWidth="1"/>
    <col min="1540" max="1540" width="27.85546875" style="105" customWidth="1"/>
    <col min="1541" max="1541" width="17" style="105" customWidth="1"/>
    <col min="1542" max="1542" width="32.7109375" style="105" customWidth="1"/>
    <col min="1543" max="1543" width="28.85546875" style="105" customWidth="1"/>
    <col min="1544" max="1544" width="14.7109375" style="105" customWidth="1"/>
    <col min="1545" max="1545" width="16.28515625" style="105" customWidth="1"/>
    <col min="1546" max="1546" width="15.5703125" style="105" customWidth="1"/>
    <col min="1547" max="1547" width="20.140625" style="105" customWidth="1"/>
    <col min="1548" max="1548" width="0" style="105" hidden="1" customWidth="1"/>
    <col min="1549" max="1792" width="8.85546875" style="105"/>
    <col min="1793" max="1793" width="16" style="105" customWidth="1"/>
    <col min="1794" max="1794" width="60.85546875" style="105" customWidth="1"/>
    <col min="1795" max="1795" width="22.140625" style="105" customWidth="1"/>
    <col min="1796" max="1796" width="27.85546875" style="105" customWidth="1"/>
    <col min="1797" max="1797" width="17" style="105" customWidth="1"/>
    <col min="1798" max="1798" width="32.7109375" style="105" customWidth="1"/>
    <col min="1799" max="1799" width="28.85546875" style="105" customWidth="1"/>
    <col min="1800" max="1800" width="14.7109375" style="105" customWidth="1"/>
    <col min="1801" max="1801" width="16.28515625" style="105" customWidth="1"/>
    <col min="1802" max="1802" width="15.5703125" style="105" customWidth="1"/>
    <col min="1803" max="1803" width="20.140625" style="105" customWidth="1"/>
    <col min="1804" max="1804" width="0" style="105" hidden="1" customWidth="1"/>
    <col min="1805" max="2048" width="8.85546875" style="105"/>
    <col min="2049" max="2049" width="16" style="105" customWidth="1"/>
    <col min="2050" max="2050" width="60.85546875" style="105" customWidth="1"/>
    <col min="2051" max="2051" width="22.140625" style="105" customWidth="1"/>
    <col min="2052" max="2052" width="27.85546875" style="105" customWidth="1"/>
    <col min="2053" max="2053" width="17" style="105" customWidth="1"/>
    <col min="2054" max="2054" width="32.7109375" style="105" customWidth="1"/>
    <col min="2055" max="2055" width="28.85546875" style="105" customWidth="1"/>
    <col min="2056" max="2056" width="14.7109375" style="105" customWidth="1"/>
    <col min="2057" max="2057" width="16.28515625" style="105" customWidth="1"/>
    <col min="2058" max="2058" width="15.5703125" style="105" customWidth="1"/>
    <col min="2059" max="2059" width="20.140625" style="105" customWidth="1"/>
    <col min="2060" max="2060" width="0" style="105" hidden="1" customWidth="1"/>
    <col min="2061" max="2304" width="8.85546875" style="105"/>
    <col min="2305" max="2305" width="16" style="105" customWidth="1"/>
    <col min="2306" max="2306" width="60.85546875" style="105" customWidth="1"/>
    <col min="2307" max="2307" width="22.140625" style="105" customWidth="1"/>
    <col min="2308" max="2308" width="27.85546875" style="105" customWidth="1"/>
    <col min="2309" max="2309" width="17" style="105" customWidth="1"/>
    <col min="2310" max="2310" width="32.7109375" style="105" customWidth="1"/>
    <col min="2311" max="2311" width="28.85546875" style="105" customWidth="1"/>
    <col min="2312" max="2312" width="14.7109375" style="105" customWidth="1"/>
    <col min="2313" max="2313" width="16.28515625" style="105" customWidth="1"/>
    <col min="2314" max="2314" width="15.5703125" style="105" customWidth="1"/>
    <col min="2315" max="2315" width="20.140625" style="105" customWidth="1"/>
    <col min="2316" max="2316" width="0" style="105" hidden="1" customWidth="1"/>
    <col min="2317" max="2560" width="8.85546875" style="105"/>
    <col min="2561" max="2561" width="16" style="105" customWidth="1"/>
    <col min="2562" max="2562" width="60.85546875" style="105" customWidth="1"/>
    <col min="2563" max="2563" width="22.140625" style="105" customWidth="1"/>
    <col min="2564" max="2564" width="27.85546875" style="105" customWidth="1"/>
    <col min="2565" max="2565" width="17" style="105" customWidth="1"/>
    <col min="2566" max="2566" width="32.7109375" style="105" customWidth="1"/>
    <col min="2567" max="2567" width="28.85546875" style="105" customWidth="1"/>
    <col min="2568" max="2568" width="14.7109375" style="105" customWidth="1"/>
    <col min="2569" max="2569" width="16.28515625" style="105" customWidth="1"/>
    <col min="2570" max="2570" width="15.5703125" style="105" customWidth="1"/>
    <col min="2571" max="2571" width="20.140625" style="105" customWidth="1"/>
    <col min="2572" max="2572" width="0" style="105" hidden="1" customWidth="1"/>
    <col min="2573" max="2816" width="8.85546875" style="105"/>
    <col min="2817" max="2817" width="16" style="105" customWidth="1"/>
    <col min="2818" max="2818" width="60.85546875" style="105" customWidth="1"/>
    <col min="2819" max="2819" width="22.140625" style="105" customWidth="1"/>
    <col min="2820" max="2820" width="27.85546875" style="105" customWidth="1"/>
    <col min="2821" max="2821" width="17" style="105" customWidth="1"/>
    <col min="2822" max="2822" width="32.7109375" style="105" customWidth="1"/>
    <col min="2823" max="2823" width="28.85546875" style="105" customWidth="1"/>
    <col min="2824" max="2824" width="14.7109375" style="105" customWidth="1"/>
    <col min="2825" max="2825" width="16.28515625" style="105" customWidth="1"/>
    <col min="2826" max="2826" width="15.5703125" style="105" customWidth="1"/>
    <col min="2827" max="2827" width="20.140625" style="105" customWidth="1"/>
    <col min="2828" max="2828" width="0" style="105" hidden="1" customWidth="1"/>
    <col min="2829" max="3072" width="8.85546875" style="105"/>
    <col min="3073" max="3073" width="16" style="105" customWidth="1"/>
    <col min="3074" max="3074" width="60.85546875" style="105" customWidth="1"/>
    <col min="3075" max="3075" width="22.140625" style="105" customWidth="1"/>
    <col min="3076" max="3076" width="27.85546875" style="105" customWidth="1"/>
    <col min="3077" max="3077" width="17" style="105" customWidth="1"/>
    <col min="3078" max="3078" width="32.7109375" style="105" customWidth="1"/>
    <col min="3079" max="3079" width="28.85546875" style="105" customWidth="1"/>
    <col min="3080" max="3080" width="14.7109375" style="105" customWidth="1"/>
    <col min="3081" max="3081" width="16.28515625" style="105" customWidth="1"/>
    <col min="3082" max="3082" width="15.5703125" style="105" customWidth="1"/>
    <col min="3083" max="3083" width="20.140625" style="105" customWidth="1"/>
    <col min="3084" max="3084" width="0" style="105" hidden="1" customWidth="1"/>
    <col min="3085" max="3328" width="8.85546875" style="105"/>
    <col min="3329" max="3329" width="16" style="105" customWidth="1"/>
    <col min="3330" max="3330" width="60.85546875" style="105" customWidth="1"/>
    <col min="3331" max="3331" width="22.140625" style="105" customWidth="1"/>
    <col min="3332" max="3332" width="27.85546875" style="105" customWidth="1"/>
    <col min="3333" max="3333" width="17" style="105" customWidth="1"/>
    <col min="3334" max="3334" width="32.7109375" style="105" customWidth="1"/>
    <col min="3335" max="3335" width="28.85546875" style="105" customWidth="1"/>
    <col min="3336" max="3336" width="14.7109375" style="105" customWidth="1"/>
    <col min="3337" max="3337" width="16.28515625" style="105" customWidth="1"/>
    <col min="3338" max="3338" width="15.5703125" style="105" customWidth="1"/>
    <col min="3339" max="3339" width="20.140625" style="105" customWidth="1"/>
    <col min="3340" max="3340" width="0" style="105" hidden="1" customWidth="1"/>
    <col min="3341" max="3584" width="8.85546875" style="105"/>
    <col min="3585" max="3585" width="16" style="105" customWidth="1"/>
    <col min="3586" max="3586" width="60.85546875" style="105" customWidth="1"/>
    <col min="3587" max="3587" width="22.140625" style="105" customWidth="1"/>
    <col min="3588" max="3588" width="27.85546875" style="105" customWidth="1"/>
    <col min="3589" max="3589" width="17" style="105" customWidth="1"/>
    <col min="3590" max="3590" width="32.7109375" style="105" customWidth="1"/>
    <col min="3591" max="3591" width="28.85546875" style="105" customWidth="1"/>
    <col min="3592" max="3592" width="14.7109375" style="105" customWidth="1"/>
    <col min="3593" max="3593" width="16.28515625" style="105" customWidth="1"/>
    <col min="3594" max="3594" width="15.5703125" style="105" customWidth="1"/>
    <col min="3595" max="3595" width="20.140625" style="105" customWidth="1"/>
    <col min="3596" max="3596" width="0" style="105" hidden="1" customWidth="1"/>
    <col min="3597" max="3840" width="8.85546875" style="105"/>
    <col min="3841" max="3841" width="16" style="105" customWidth="1"/>
    <col min="3842" max="3842" width="60.85546875" style="105" customWidth="1"/>
    <col min="3843" max="3843" width="22.140625" style="105" customWidth="1"/>
    <col min="3844" max="3844" width="27.85546875" style="105" customWidth="1"/>
    <col min="3845" max="3845" width="17" style="105" customWidth="1"/>
    <col min="3846" max="3846" width="32.7109375" style="105" customWidth="1"/>
    <col min="3847" max="3847" width="28.85546875" style="105" customWidth="1"/>
    <col min="3848" max="3848" width="14.7109375" style="105" customWidth="1"/>
    <col min="3849" max="3849" width="16.28515625" style="105" customWidth="1"/>
    <col min="3850" max="3850" width="15.5703125" style="105" customWidth="1"/>
    <col min="3851" max="3851" width="20.140625" style="105" customWidth="1"/>
    <col min="3852" max="3852" width="0" style="105" hidden="1" customWidth="1"/>
    <col min="3853" max="4096" width="8.85546875" style="105"/>
    <col min="4097" max="4097" width="16" style="105" customWidth="1"/>
    <col min="4098" max="4098" width="60.85546875" style="105" customWidth="1"/>
    <col min="4099" max="4099" width="22.140625" style="105" customWidth="1"/>
    <col min="4100" max="4100" width="27.85546875" style="105" customWidth="1"/>
    <col min="4101" max="4101" width="17" style="105" customWidth="1"/>
    <col min="4102" max="4102" width="32.7109375" style="105" customWidth="1"/>
    <col min="4103" max="4103" width="28.85546875" style="105" customWidth="1"/>
    <col min="4104" max="4104" width="14.7109375" style="105" customWidth="1"/>
    <col min="4105" max="4105" width="16.28515625" style="105" customWidth="1"/>
    <col min="4106" max="4106" width="15.5703125" style="105" customWidth="1"/>
    <col min="4107" max="4107" width="20.140625" style="105" customWidth="1"/>
    <col min="4108" max="4108" width="0" style="105" hidden="1" customWidth="1"/>
    <col min="4109" max="4352" width="8.85546875" style="105"/>
    <col min="4353" max="4353" width="16" style="105" customWidth="1"/>
    <col min="4354" max="4354" width="60.85546875" style="105" customWidth="1"/>
    <col min="4355" max="4355" width="22.140625" style="105" customWidth="1"/>
    <col min="4356" max="4356" width="27.85546875" style="105" customWidth="1"/>
    <col min="4357" max="4357" width="17" style="105" customWidth="1"/>
    <col min="4358" max="4358" width="32.7109375" style="105" customWidth="1"/>
    <col min="4359" max="4359" width="28.85546875" style="105" customWidth="1"/>
    <col min="4360" max="4360" width="14.7109375" style="105" customWidth="1"/>
    <col min="4361" max="4361" width="16.28515625" style="105" customWidth="1"/>
    <col min="4362" max="4362" width="15.5703125" style="105" customWidth="1"/>
    <col min="4363" max="4363" width="20.140625" style="105" customWidth="1"/>
    <col min="4364" max="4364" width="0" style="105" hidden="1" customWidth="1"/>
    <col min="4365" max="4608" width="8.85546875" style="105"/>
    <col min="4609" max="4609" width="16" style="105" customWidth="1"/>
    <col min="4610" max="4610" width="60.85546875" style="105" customWidth="1"/>
    <col min="4611" max="4611" width="22.140625" style="105" customWidth="1"/>
    <col min="4612" max="4612" width="27.85546875" style="105" customWidth="1"/>
    <col min="4613" max="4613" width="17" style="105" customWidth="1"/>
    <col min="4614" max="4614" width="32.7109375" style="105" customWidth="1"/>
    <col min="4615" max="4615" width="28.85546875" style="105" customWidth="1"/>
    <col min="4616" max="4616" width="14.7109375" style="105" customWidth="1"/>
    <col min="4617" max="4617" width="16.28515625" style="105" customWidth="1"/>
    <col min="4618" max="4618" width="15.5703125" style="105" customWidth="1"/>
    <col min="4619" max="4619" width="20.140625" style="105" customWidth="1"/>
    <col min="4620" max="4620" width="0" style="105" hidden="1" customWidth="1"/>
    <col min="4621" max="4864" width="8.85546875" style="105"/>
    <col min="4865" max="4865" width="16" style="105" customWidth="1"/>
    <col min="4866" max="4866" width="60.85546875" style="105" customWidth="1"/>
    <col min="4867" max="4867" width="22.140625" style="105" customWidth="1"/>
    <col min="4868" max="4868" width="27.85546875" style="105" customWidth="1"/>
    <col min="4869" max="4869" width="17" style="105" customWidth="1"/>
    <col min="4870" max="4870" width="32.7109375" style="105" customWidth="1"/>
    <col min="4871" max="4871" width="28.85546875" style="105" customWidth="1"/>
    <col min="4872" max="4872" width="14.7109375" style="105" customWidth="1"/>
    <col min="4873" max="4873" width="16.28515625" style="105" customWidth="1"/>
    <col min="4874" max="4874" width="15.5703125" style="105" customWidth="1"/>
    <col min="4875" max="4875" width="20.140625" style="105" customWidth="1"/>
    <col min="4876" max="4876" width="0" style="105" hidden="1" customWidth="1"/>
    <col min="4877" max="5120" width="8.85546875" style="105"/>
    <col min="5121" max="5121" width="16" style="105" customWidth="1"/>
    <col min="5122" max="5122" width="60.85546875" style="105" customWidth="1"/>
    <col min="5123" max="5123" width="22.140625" style="105" customWidth="1"/>
    <col min="5124" max="5124" width="27.85546875" style="105" customWidth="1"/>
    <col min="5125" max="5125" width="17" style="105" customWidth="1"/>
    <col min="5126" max="5126" width="32.7109375" style="105" customWidth="1"/>
    <col min="5127" max="5127" width="28.85546875" style="105" customWidth="1"/>
    <col min="5128" max="5128" width="14.7109375" style="105" customWidth="1"/>
    <col min="5129" max="5129" width="16.28515625" style="105" customWidth="1"/>
    <col min="5130" max="5130" width="15.5703125" style="105" customWidth="1"/>
    <col min="5131" max="5131" width="20.140625" style="105" customWidth="1"/>
    <col min="5132" max="5132" width="0" style="105" hidden="1" customWidth="1"/>
    <col min="5133" max="5376" width="8.85546875" style="105"/>
    <col min="5377" max="5377" width="16" style="105" customWidth="1"/>
    <col min="5378" max="5378" width="60.85546875" style="105" customWidth="1"/>
    <col min="5379" max="5379" width="22.140625" style="105" customWidth="1"/>
    <col min="5380" max="5380" width="27.85546875" style="105" customWidth="1"/>
    <col min="5381" max="5381" width="17" style="105" customWidth="1"/>
    <col min="5382" max="5382" width="32.7109375" style="105" customWidth="1"/>
    <col min="5383" max="5383" width="28.85546875" style="105" customWidth="1"/>
    <col min="5384" max="5384" width="14.7109375" style="105" customWidth="1"/>
    <col min="5385" max="5385" width="16.28515625" style="105" customWidth="1"/>
    <col min="5386" max="5386" width="15.5703125" style="105" customWidth="1"/>
    <col min="5387" max="5387" width="20.140625" style="105" customWidth="1"/>
    <col min="5388" max="5388" width="0" style="105" hidden="1" customWidth="1"/>
    <col min="5389" max="5632" width="8.85546875" style="105"/>
    <col min="5633" max="5633" width="16" style="105" customWidth="1"/>
    <col min="5634" max="5634" width="60.85546875" style="105" customWidth="1"/>
    <col min="5635" max="5635" width="22.140625" style="105" customWidth="1"/>
    <col min="5636" max="5636" width="27.85546875" style="105" customWidth="1"/>
    <col min="5637" max="5637" width="17" style="105" customWidth="1"/>
    <col min="5638" max="5638" width="32.7109375" style="105" customWidth="1"/>
    <col min="5639" max="5639" width="28.85546875" style="105" customWidth="1"/>
    <col min="5640" max="5640" width="14.7109375" style="105" customWidth="1"/>
    <col min="5641" max="5641" width="16.28515625" style="105" customWidth="1"/>
    <col min="5642" max="5642" width="15.5703125" style="105" customWidth="1"/>
    <col min="5643" max="5643" width="20.140625" style="105" customWidth="1"/>
    <col min="5644" max="5644" width="0" style="105" hidden="1" customWidth="1"/>
    <col min="5645" max="5888" width="8.85546875" style="105"/>
    <col min="5889" max="5889" width="16" style="105" customWidth="1"/>
    <col min="5890" max="5890" width="60.85546875" style="105" customWidth="1"/>
    <col min="5891" max="5891" width="22.140625" style="105" customWidth="1"/>
    <col min="5892" max="5892" width="27.85546875" style="105" customWidth="1"/>
    <col min="5893" max="5893" width="17" style="105" customWidth="1"/>
    <col min="5894" max="5894" width="32.7109375" style="105" customWidth="1"/>
    <col min="5895" max="5895" width="28.85546875" style="105" customWidth="1"/>
    <col min="5896" max="5896" width="14.7109375" style="105" customWidth="1"/>
    <col min="5897" max="5897" width="16.28515625" style="105" customWidth="1"/>
    <col min="5898" max="5898" width="15.5703125" style="105" customWidth="1"/>
    <col min="5899" max="5899" width="20.140625" style="105" customWidth="1"/>
    <col min="5900" max="5900" width="0" style="105" hidden="1" customWidth="1"/>
    <col min="5901" max="6144" width="8.85546875" style="105"/>
    <col min="6145" max="6145" width="16" style="105" customWidth="1"/>
    <col min="6146" max="6146" width="60.85546875" style="105" customWidth="1"/>
    <col min="6147" max="6147" width="22.140625" style="105" customWidth="1"/>
    <col min="6148" max="6148" width="27.85546875" style="105" customWidth="1"/>
    <col min="6149" max="6149" width="17" style="105" customWidth="1"/>
    <col min="6150" max="6150" width="32.7109375" style="105" customWidth="1"/>
    <col min="6151" max="6151" width="28.85546875" style="105" customWidth="1"/>
    <col min="6152" max="6152" width="14.7109375" style="105" customWidth="1"/>
    <col min="6153" max="6153" width="16.28515625" style="105" customWidth="1"/>
    <col min="6154" max="6154" width="15.5703125" style="105" customWidth="1"/>
    <col min="6155" max="6155" width="20.140625" style="105" customWidth="1"/>
    <col min="6156" max="6156" width="0" style="105" hidden="1" customWidth="1"/>
    <col min="6157" max="6400" width="8.85546875" style="105"/>
    <col min="6401" max="6401" width="16" style="105" customWidth="1"/>
    <col min="6402" max="6402" width="60.85546875" style="105" customWidth="1"/>
    <col min="6403" max="6403" width="22.140625" style="105" customWidth="1"/>
    <col min="6404" max="6404" width="27.85546875" style="105" customWidth="1"/>
    <col min="6405" max="6405" width="17" style="105" customWidth="1"/>
    <col min="6406" max="6406" width="32.7109375" style="105" customWidth="1"/>
    <col min="6407" max="6407" width="28.85546875" style="105" customWidth="1"/>
    <col min="6408" max="6408" width="14.7109375" style="105" customWidth="1"/>
    <col min="6409" max="6409" width="16.28515625" style="105" customWidth="1"/>
    <col min="6410" max="6410" width="15.5703125" style="105" customWidth="1"/>
    <col min="6411" max="6411" width="20.140625" style="105" customWidth="1"/>
    <col min="6412" max="6412" width="0" style="105" hidden="1" customWidth="1"/>
    <col min="6413" max="6656" width="8.85546875" style="105"/>
    <col min="6657" max="6657" width="16" style="105" customWidth="1"/>
    <col min="6658" max="6658" width="60.85546875" style="105" customWidth="1"/>
    <col min="6659" max="6659" width="22.140625" style="105" customWidth="1"/>
    <col min="6660" max="6660" width="27.85546875" style="105" customWidth="1"/>
    <col min="6661" max="6661" width="17" style="105" customWidth="1"/>
    <col min="6662" max="6662" width="32.7109375" style="105" customWidth="1"/>
    <col min="6663" max="6663" width="28.85546875" style="105" customWidth="1"/>
    <col min="6664" max="6664" width="14.7109375" style="105" customWidth="1"/>
    <col min="6665" max="6665" width="16.28515625" style="105" customWidth="1"/>
    <col min="6666" max="6666" width="15.5703125" style="105" customWidth="1"/>
    <col min="6667" max="6667" width="20.140625" style="105" customWidth="1"/>
    <col min="6668" max="6668" width="0" style="105" hidden="1" customWidth="1"/>
    <col min="6669" max="6912" width="8.85546875" style="105"/>
    <col min="6913" max="6913" width="16" style="105" customWidth="1"/>
    <col min="6914" max="6914" width="60.85546875" style="105" customWidth="1"/>
    <col min="6915" max="6915" width="22.140625" style="105" customWidth="1"/>
    <col min="6916" max="6916" width="27.85546875" style="105" customWidth="1"/>
    <col min="6917" max="6917" width="17" style="105" customWidth="1"/>
    <col min="6918" max="6918" width="32.7109375" style="105" customWidth="1"/>
    <col min="6919" max="6919" width="28.85546875" style="105" customWidth="1"/>
    <col min="6920" max="6920" width="14.7109375" style="105" customWidth="1"/>
    <col min="6921" max="6921" width="16.28515625" style="105" customWidth="1"/>
    <col min="6922" max="6922" width="15.5703125" style="105" customWidth="1"/>
    <col min="6923" max="6923" width="20.140625" style="105" customWidth="1"/>
    <col min="6924" max="6924" width="0" style="105" hidden="1" customWidth="1"/>
    <col min="6925" max="7168" width="8.85546875" style="105"/>
    <col min="7169" max="7169" width="16" style="105" customWidth="1"/>
    <col min="7170" max="7170" width="60.85546875" style="105" customWidth="1"/>
    <col min="7171" max="7171" width="22.140625" style="105" customWidth="1"/>
    <col min="7172" max="7172" width="27.85546875" style="105" customWidth="1"/>
    <col min="7173" max="7173" width="17" style="105" customWidth="1"/>
    <col min="7174" max="7174" width="32.7109375" style="105" customWidth="1"/>
    <col min="7175" max="7175" width="28.85546875" style="105" customWidth="1"/>
    <col min="7176" max="7176" width="14.7109375" style="105" customWidth="1"/>
    <col min="7177" max="7177" width="16.28515625" style="105" customWidth="1"/>
    <col min="7178" max="7178" width="15.5703125" style="105" customWidth="1"/>
    <col min="7179" max="7179" width="20.140625" style="105" customWidth="1"/>
    <col min="7180" max="7180" width="0" style="105" hidden="1" customWidth="1"/>
    <col min="7181" max="7424" width="8.85546875" style="105"/>
    <col min="7425" max="7425" width="16" style="105" customWidth="1"/>
    <col min="7426" max="7426" width="60.85546875" style="105" customWidth="1"/>
    <col min="7427" max="7427" width="22.140625" style="105" customWidth="1"/>
    <col min="7428" max="7428" width="27.85546875" style="105" customWidth="1"/>
    <col min="7429" max="7429" width="17" style="105" customWidth="1"/>
    <col min="7430" max="7430" width="32.7109375" style="105" customWidth="1"/>
    <col min="7431" max="7431" width="28.85546875" style="105" customWidth="1"/>
    <col min="7432" max="7432" width="14.7109375" style="105" customWidth="1"/>
    <col min="7433" max="7433" width="16.28515625" style="105" customWidth="1"/>
    <col min="7434" max="7434" width="15.5703125" style="105" customWidth="1"/>
    <col min="7435" max="7435" width="20.140625" style="105" customWidth="1"/>
    <col min="7436" max="7436" width="0" style="105" hidden="1" customWidth="1"/>
    <col min="7437" max="7680" width="8.85546875" style="105"/>
    <col min="7681" max="7681" width="16" style="105" customWidth="1"/>
    <col min="7682" max="7682" width="60.85546875" style="105" customWidth="1"/>
    <col min="7683" max="7683" width="22.140625" style="105" customWidth="1"/>
    <col min="7684" max="7684" width="27.85546875" style="105" customWidth="1"/>
    <col min="7685" max="7685" width="17" style="105" customWidth="1"/>
    <col min="7686" max="7686" width="32.7109375" style="105" customWidth="1"/>
    <col min="7687" max="7687" width="28.85546875" style="105" customWidth="1"/>
    <col min="7688" max="7688" width="14.7109375" style="105" customWidth="1"/>
    <col min="7689" max="7689" width="16.28515625" style="105" customWidth="1"/>
    <col min="7690" max="7690" width="15.5703125" style="105" customWidth="1"/>
    <col min="7691" max="7691" width="20.140625" style="105" customWidth="1"/>
    <col min="7692" max="7692" width="0" style="105" hidden="1" customWidth="1"/>
    <col min="7693" max="7936" width="8.85546875" style="105"/>
    <col min="7937" max="7937" width="16" style="105" customWidth="1"/>
    <col min="7938" max="7938" width="60.85546875" style="105" customWidth="1"/>
    <col min="7939" max="7939" width="22.140625" style="105" customWidth="1"/>
    <col min="7940" max="7940" width="27.85546875" style="105" customWidth="1"/>
    <col min="7941" max="7941" width="17" style="105" customWidth="1"/>
    <col min="7942" max="7942" width="32.7109375" style="105" customWidth="1"/>
    <col min="7943" max="7943" width="28.85546875" style="105" customWidth="1"/>
    <col min="7944" max="7944" width="14.7109375" style="105" customWidth="1"/>
    <col min="7945" max="7945" width="16.28515625" style="105" customWidth="1"/>
    <col min="7946" max="7946" width="15.5703125" style="105" customWidth="1"/>
    <col min="7947" max="7947" width="20.140625" style="105" customWidth="1"/>
    <col min="7948" max="7948" width="0" style="105" hidden="1" customWidth="1"/>
    <col min="7949" max="8192" width="8.85546875" style="105"/>
    <col min="8193" max="8193" width="16" style="105" customWidth="1"/>
    <col min="8194" max="8194" width="60.85546875" style="105" customWidth="1"/>
    <col min="8195" max="8195" width="22.140625" style="105" customWidth="1"/>
    <col min="8196" max="8196" width="27.85546875" style="105" customWidth="1"/>
    <col min="8197" max="8197" width="17" style="105" customWidth="1"/>
    <col min="8198" max="8198" width="32.7109375" style="105" customWidth="1"/>
    <col min="8199" max="8199" width="28.85546875" style="105" customWidth="1"/>
    <col min="8200" max="8200" width="14.7109375" style="105" customWidth="1"/>
    <col min="8201" max="8201" width="16.28515625" style="105" customWidth="1"/>
    <col min="8202" max="8202" width="15.5703125" style="105" customWidth="1"/>
    <col min="8203" max="8203" width="20.140625" style="105" customWidth="1"/>
    <col min="8204" max="8204" width="0" style="105" hidden="1" customWidth="1"/>
    <col min="8205" max="8448" width="8.85546875" style="105"/>
    <col min="8449" max="8449" width="16" style="105" customWidth="1"/>
    <col min="8450" max="8450" width="60.85546875" style="105" customWidth="1"/>
    <col min="8451" max="8451" width="22.140625" style="105" customWidth="1"/>
    <col min="8452" max="8452" width="27.85546875" style="105" customWidth="1"/>
    <col min="8453" max="8453" width="17" style="105" customWidth="1"/>
    <col min="8454" max="8454" width="32.7109375" style="105" customWidth="1"/>
    <col min="8455" max="8455" width="28.85546875" style="105" customWidth="1"/>
    <col min="8456" max="8456" width="14.7109375" style="105" customWidth="1"/>
    <col min="8457" max="8457" width="16.28515625" style="105" customWidth="1"/>
    <col min="8458" max="8458" width="15.5703125" style="105" customWidth="1"/>
    <col min="8459" max="8459" width="20.140625" style="105" customWidth="1"/>
    <col min="8460" max="8460" width="0" style="105" hidden="1" customWidth="1"/>
    <col min="8461" max="8704" width="8.85546875" style="105"/>
    <col min="8705" max="8705" width="16" style="105" customWidth="1"/>
    <col min="8706" max="8706" width="60.85546875" style="105" customWidth="1"/>
    <col min="8707" max="8707" width="22.140625" style="105" customWidth="1"/>
    <col min="8708" max="8708" width="27.85546875" style="105" customWidth="1"/>
    <col min="8709" max="8709" width="17" style="105" customWidth="1"/>
    <col min="8710" max="8710" width="32.7109375" style="105" customWidth="1"/>
    <col min="8711" max="8711" width="28.85546875" style="105" customWidth="1"/>
    <col min="8712" max="8712" width="14.7109375" style="105" customWidth="1"/>
    <col min="8713" max="8713" width="16.28515625" style="105" customWidth="1"/>
    <col min="8714" max="8714" width="15.5703125" style="105" customWidth="1"/>
    <col min="8715" max="8715" width="20.140625" style="105" customWidth="1"/>
    <col min="8716" max="8716" width="0" style="105" hidden="1" customWidth="1"/>
    <col min="8717" max="8960" width="8.85546875" style="105"/>
    <col min="8961" max="8961" width="16" style="105" customWidth="1"/>
    <col min="8962" max="8962" width="60.85546875" style="105" customWidth="1"/>
    <col min="8963" max="8963" width="22.140625" style="105" customWidth="1"/>
    <col min="8964" max="8964" width="27.85546875" style="105" customWidth="1"/>
    <col min="8965" max="8965" width="17" style="105" customWidth="1"/>
    <col min="8966" max="8966" width="32.7109375" style="105" customWidth="1"/>
    <col min="8967" max="8967" width="28.85546875" style="105" customWidth="1"/>
    <col min="8968" max="8968" width="14.7109375" style="105" customWidth="1"/>
    <col min="8969" max="8969" width="16.28515625" style="105" customWidth="1"/>
    <col min="8970" max="8970" width="15.5703125" style="105" customWidth="1"/>
    <col min="8971" max="8971" width="20.140625" style="105" customWidth="1"/>
    <col min="8972" max="8972" width="0" style="105" hidden="1" customWidth="1"/>
    <col min="8973" max="9216" width="8.85546875" style="105"/>
    <col min="9217" max="9217" width="16" style="105" customWidth="1"/>
    <col min="9218" max="9218" width="60.85546875" style="105" customWidth="1"/>
    <col min="9219" max="9219" width="22.140625" style="105" customWidth="1"/>
    <col min="9220" max="9220" width="27.85546875" style="105" customWidth="1"/>
    <col min="9221" max="9221" width="17" style="105" customWidth="1"/>
    <col min="9222" max="9222" width="32.7109375" style="105" customWidth="1"/>
    <col min="9223" max="9223" width="28.85546875" style="105" customWidth="1"/>
    <col min="9224" max="9224" width="14.7109375" style="105" customWidth="1"/>
    <col min="9225" max="9225" width="16.28515625" style="105" customWidth="1"/>
    <col min="9226" max="9226" width="15.5703125" style="105" customWidth="1"/>
    <col min="9227" max="9227" width="20.140625" style="105" customWidth="1"/>
    <col min="9228" max="9228" width="0" style="105" hidden="1" customWidth="1"/>
    <col min="9229" max="9472" width="8.85546875" style="105"/>
    <col min="9473" max="9473" width="16" style="105" customWidth="1"/>
    <col min="9474" max="9474" width="60.85546875" style="105" customWidth="1"/>
    <col min="9475" max="9475" width="22.140625" style="105" customWidth="1"/>
    <col min="9476" max="9476" width="27.85546875" style="105" customWidth="1"/>
    <col min="9477" max="9477" width="17" style="105" customWidth="1"/>
    <col min="9478" max="9478" width="32.7109375" style="105" customWidth="1"/>
    <col min="9479" max="9479" width="28.85546875" style="105" customWidth="1"/>
    <col min="9480" max="9480" width="14.7109375" style="105" customWidth="1"/>
    <col min="9481" max="9481" width="16.28515625" style="105" customWidth="1"/>
    <col min="9482" max="9482" width="15.5703125" style="105" customWidth="1"/>
    <col min="9483" max="9483" width="20.140625" style="105" customWidth="1"/>
    <col min="9484" max="9484" width="0" style="105" hidden="1" customWidth="1"/>
    <col min="9485" max="9728" width="8.85546875" style="105"/>
    <col min="9729" max="9729" width="16" style="105" customWidth="1"/>
    <col min="9730" max="9730" width="60.85546875" style="105" customWidth="1"/>
    <col min="9731" max="9731" width="22.140625" style="105" customWidth="1"/>
    <col min="9732" max="9732" width="27.85546875" style="105" customWidth="1"/>
    <col min="9733" max="9733" width="17" style="105" customWidth="1"/>
    <col min="9734" max="9734" width="32.7109375" style="105" customWidth="1"/>
    <col min="9735" max="9735" width="28.85546875" style="105" customWidth="1"/>
    <col min="9736" max="9736" width="14.7109375" style="105" customWidth="1"/>
    <col min="9737" max="9737" width="16.28515625" style="105" customWidth="1"/>
    <col min="9738" max="9738" width="15.5703125" style="105" customWidth="1"/>
    <col min="9739" max="9739" width="20.140625" style="105" customWidth="1"/>
    <col min="9740" max="9740" width="0" style="105" hidden="1" customWidth="1"/>
    <col min="9741" max="9984" width="8.85546875" style="105"/>
    <col min="9985" max="9985" width="16" style="105" customWidth="1"/>
    <col min="9986" max="9986" width="60.85546875" style="105" customWidth="1"/>
    <col min="9987" max="9987" width="22.140625" style="105" customWidth="1"/>
    <col min="9988" max="9988" width="27.85546875" style="105" customWidth="1"/>
    <col min="9989" max="9989" width="17" style="105" customWidth="1"/>
    <col min="9990" max="9990" width="32.7109375" style="105" customWidth="1"/>
    <col min="9991" max="9991" width="28.85546875" style="105" customWidth="1"/>
    <col min="9992" max="9992" width="14.7109375" style="105" customWidth="1"/>
    <col min="9993" max="9993" width="16.28515625" style="105" customWidth="1"/>
    <col min="9994" max="9994" width="15.5703125" style="105" customWidth="1"/>
    <col min="9995" max="9995" width="20.140625" style="105" customWidth="1"/>
    <col min="9996" max="9996" width="0" style="105" hidden="1" customWidth="1"/>
    <col min="9997" max="10240" width="8.85546875" style="105"/>
    <col min="10241" max="10241" width="16" style="105" customWidth="1"/>
    <col min="10242" max="10242" width="60.85546875" style="105" customWidth="1"/>
    <col min="10243" max="10243" width="22.140625" style="105" customWidth="1"/>
    <col min="10244" max="10244" width="27.85546875" style="105" customWidth="1"/>
    <col min="10245" max="10245" width="17" style="105" customWidth="1"/>
    <col min="10246" max="10246" width="32.7109375" style="105" customWidth="1"/>
    <col min="10247" max="10247" width="28.85546875" style="105" customWidth="1"/>
    <col min="10248" max="10248" width="14.7109375" style="105" customWidth="1"/>
    <col min="10249" max="10249" width="16.28515625" style="105" customWidth="1"/>
    <col min="10250" max="10250" width="15.5703125" style="105" customWidth="1"/>
    <col min="10251" max="10251" width="20.140625" style="105" customWidth="1"/>
    <col min="10252" max="10252" width="0" style="105" hidden="1" customWidth="1"/>
    <col min="10253" max="10496" width="8.85546875" style="105"/>
    <col min="10497" max="10497" width="16" style="105" customWidth="1"/>
    <col min="10498" max="10498" width="60.85546875" style="105" customWidth="1"/>
    <col min="10499" max="10499" width="22.140625" style="105" customWidth="1"/>
    <col min="10500" max="10500" width="27.85546875" style="105" customWidth="1"/>
    <col min="10501" max="10501" width="17" style="105" customWidth="1"/>
    <col min="10502" max="10502" width="32.7109375" style="105" customWidth="1"/>
    <col min="10503" max="10503" width="28.85546875" style="105" customWidth="1"/>
    <col min="10504" max="10504" width="14.7109375" style="105" customWidth="1"/>
    <col min="10505" max="10505" width="16.28515625" style="105" customWidth="1"/>
    <col min="10506" max="10506" width="15.5703125" style="105" customWidth="1"/>
    <col min="10507" max="10507" width="20.140625" style="105" customWidth="1"/>
    <col min="10508" max="10508" width="0" style="105" hidden="1" customWidth="1"/>
    <col min="10509" max="10752" width="8.85546875" style="105"/>
    <col min="10753" max="10753" width="16" style="105" customWidth="1"/>
    <col min="10754" max="10754" width="60.85546875" style="105" customWidth="1"/>
    <col min="10755" max="10755" width="22.140625" style="105" customWidth="1"/>
    <col min="10756" max="10756" width="27.85546875" style="105" customWidth="1"/>
    <col min="10757" max="10757" width="17" style="105" customWidth="1"/>
    <col min="10758" max="10758" width="32.7109375" style="105" customWidth="1"/>
    <col min="10759" max="10759" width="28.85546875" style="105" customWidth="1"/>
    <col min="10760" max="10760" width="14.7109375" style="105" customWidth="1"/>
    <col min="10761" max="10761" width="16.28515625" style="105" customWidth="1"/>
    <col min="10762" max="10762" width="15.5703125" style="105" customWidth="1"/>
    <col min="10763" max="10763" width="20.140625" style="105" customWidth="1"/>
    <col min="10764" max="10764" width="0" style="105" hidden="1" customWidth="1"/>
    <col min="10765" max="11008" width="8.85546875" style="105"/>
    <col min="11009" max="11009" width="16" style="105" customWidth="1"/>
    <col min="11010" max="11010" width="60.85546875" style="105" customWidth="1"/>
    <col min="11011" max="11011" width="22.140625" style="105" customWidth="1"/>
    <col min="11012" max="11012" width="27.85546875" style="105" customWidth="1"/>
    <col min="11013" max="11013" width="17" style="105" customWidth="1"/>
    <col min="11014" max="11014" width="32.7109375" style="105" customWidth="1"/>
    <col min="11015" max="11015" width="28.85546875" style="105" customWidth="1"/>
    <col min="11016" max="11016" width="14.7109375" style="105" customWidth="1"/>
    <col min="11017" max="11017" width="16.28515625" style="105" customWidth="1"/>
    <col min="11018" max="11018" width="15.5703125" style="105" customWidth="1"/>
    <col min="11019" max="11019" width="20.140625" style="105" customWidth="1"/>
    <col min="11020" max="11020" width="0" style="105" hidden="1" customWidth="1"/>
    <col min="11021" max="11264" width="8.85546875" style="105"/>
    <col min="11265" max="11265" width="16" style="105" customWidth="1"/>
    <col min="11266" max="11266" width="60.85546875" style="105" customWidth="1"/>
    <col min="11267" max="11267" width="22.140625" style="105" customWidth="1"/>
    <col min="11268" max="11268" width="27.85546875" style="105" customWidth="1"/>
    <col min="11269" max="11269" width="17" style="105" customWidth="1"/>
    <col min="11270" max="11270" width="32.7109375" style="105" customWidth="1"/>
    <col min="11271" max="11271" width="28.85546875" style="105" customWidth="1"/>
    <col min="11272" max="11272" width="14.7109375" style="105" customWidth="1"/>
    <col min="11273" max="11273" width="16.28515625" style="105" customWidth="1"/>
    <col min="11274" max="11274" width="15.5703125" style="105" customWidth="1"/>
    <col min="11275" max="11275" width="20.140625" style="105" customWidth="1"/>
    <col min="11276" max="11276" width="0" style="105" hidden="1" customWidth="1"/>
    <col min="11277" max="11520" width="8.85546875" style="105"/>
    <col min="11521" max="11521" width="16" style="105" customWidth="1"/>
    <col min="11522" max="11522" width="60.85546875" style="105" customWidth="1"/>
    <col min="11523" max="11523" width="22.140625" style="105" customWidth="1"/>
    <col min="11524" max="11524" width="27.85546875" style="105" customWidth="1"/>
    <col min="11525" max="11525" width="17" style="105" customWidth="1"/>
    <col min="11526" max="11526" width="32.7109375" style="105" customWidth="1"/>
    <col min="11527" max="11527" width="28.85546875" style="105" customWidth="1"/>
    <col min="11528" max="11528" width="14.7109375" style="105" customWidth="1"/>
    <col min="11529" max="11529" width="16.28515625" style="105" customWidth="1"/>
    <col min="11530" max="11530" width="15.5703125" style="105" customWidth="1"/>
    <col min="11531" max="11531" width="20.140625" style="105" customWidth="1"/>
    <col min="11532" max="11532" width="0" style="105" hidden="1" customWidth="1"/>
    <col min="11533" max="11776" width="8.85546875" style="105"/>
    <col min="11777" max="11777" width="16" style="105" customWidth="1"/>
    <col min="11778" max="11778" width="60.85546875" style="105" customWidth="1"/>
    <col min="11779" max="11779" width="22.140625" style="105" customWidth="1"/>
    <col min="11780" max="11780" width="27.85546875" style="105" customWidth="1"/>
    <col min="11781" max="11781" width="17" style="105" customWidth="1"/>
    <col min="11782" max="11782" width="32.7109375" style="105" customWidth="1"/>
    <col min="11783" max="11783" width="28.85546875" style="105" customWidth="1"/>
    <col min="11784" max="11784" width="14.7109375" style="105" customWidth="1"/>
    <col min="11785" max="11785" width="16.28515625" style="105" customWidth="1"/>
    <col min="11786" max="11786" width="15.5703125" style="105" customWidth="1"/>
    <col min="11787" max="11787" width="20.140625" style="105" customWidth="1"/>
    <col min="11788" max="11788" width="0" style="105" hidden="1" customWidth="1"/>
    <col min="11789" max="12032" width="8.85546875" style="105"/>
    <col min="12033" max="12033" width="16" style="105" customWidth="1"/>
    <col min="12034" max="12034" width="60.85546875" style="105" customWidth="1"/>
    <col min="12035" max="12035" width="22.140625" style="105" customWidth="1"/>
    <col min="12036" max="12036" width="27.85546875" style="105" customWidth="1"/>
    <col min="12037" max="12037" width="17" style="105" customWidth="1"/>
    <col min="12038" max="12038" width="32.7109375" style="105" customWidth="1"/>
    <col min="12039" max="12039" width="28.85546875" style="105" customWidth="1"/>
    <col min="12040" max="12040" width="14.7109375" style="105" customWidth="1"/>
    <col min="12041" max="12041" width="16.28515625" style="105" customWidth="1"/>
    <col min="12042" max="12042" width="15.5703125" style="105" customWidth="1"/>
    <col min="12043" max="12043" width="20.140625" style="105" customWidth="1"/>
    <col min="12044" max="12044" width="0" style="105" hidden="1" customWidth="1"/>
    <col min="12045" max="12288" width="8.85546875" style="105"/>
    <col min="12289" max="12289" width="16" style="105" customWidth="1"/>
    <col min="12290" max="12290" width="60.85546875" style="105" customWidth="1"/>
    <col min="12291" max="12291" width="22.140625" style="105" customWidth="1"/>
    <col min="12292" max="12292" width="27.85546875" style="105" customWidth="1"/>
    <col min="12293" max="12293" width="17" style="105" customWidth="1"/>
    <col min="12294" max="12294" width="32.7109375" style="105" customWidth="1"/>
    <col min="12295" max="12295" width="28.85546875" style="105" customWidth="1"/>
    <col min="12296" max="12296" width="14.7109375" style="105" customWidth="1"/>
    <col min="12297" max="12297" width="16.28515625" style="105" customWidth="1"/>
    <col min="12298" max="12298" width="15.5703125" style="105" customWidth="1"/>
    <col min="12299" max="12299" width="20.140625" style="105" customWidth="1"/>
    <col min="12300" max="12300" width="0" style="105" hidden="1" customWidth="1"/>
    <col min="12301" max="12544" width="8.85546875" style="105"/>
    <col min="12545" max="12545" width="16" style="105" customWidth="1"/>
    <col min="12546" max="12546" width="60.85546875" style="105" customWidth="1"/>
    <col min="12547" max="12547" width="22.140625" style="105" customWidth="1"/>
    <col min="12548" max="12548" width="27.85546875" style="105" customWidth="1"/>
    <col min="12549" max="12549" width="17" style="105" customWidth="1"/>
    <col min="12550" max="12550" width="32.7109375" style="105" customWidth="1"/>
    <col min="12551" max="12551" width="28.85546875" style="105" customWidth="1"/>
    <col min="12552" max="12552" width="14.7109375" style="105" customWidth="1"/>
    <col min="12553" max="12553" width="16.28515625" style="105" customWidth="1"/>
    <col min="12554" max="12554" width="15.5703125" style="105" customWidth="1"/>
    <col min="12555" max="12555" width="20.140625" style="105" customWidth="1"/>
    <col min="12556" max="12556" width="0" style="105" hidden="1" customWidth="1"/>
    <col min="12557" max="12800" width="8.85546875" style="105"/>
    <col min="12801" max="12801" width="16" style="105" customWidth="1"/>
    <col min="12802" max="12802" width="60.85546875" style="105" customWidth="1"/>
    <col min="12803" max="12803" width="22.140625" style="105" customWidth="1"/>
    <col min="12804" max="12804" width="27.85546875" style="105" customWidth="1"/>
    <col min="12805" max="12805" width="17" style="105" customWidth="1"/>
    <col min="12806" max="12806" width="32.7109375" style="105" customWidth="1"/>
    <col min="12807" max="12807" width="28.85546875" style="105" customWidth="1"/>
    <col min="12808" max="12808" width="14.7109375" style="105" customWidth="1"/>
    <col min="12809" max="12809" width="16.28515625" style="105" customWidth="1"/>
    <col min="12810" max="12810" width="15.5703125" style="105" customWidth="1"/>
    <col min="12811" max="12811" width="20.140625" style="105" customWidth="1"/>
    <col min="12812" max="12812" width="0" style="105" hidden="1" customWidth="1"/>
    <col min="12813" max="13056" width="8.85546875" style="105"/>
    <col min="13057" max="13057" width="16" style="105" customWidth="1"/>
    <col min="13058" max="13058" width="60.85546875" style="105" customWidth="1"/>
    <col min="13059" max="13059" width="22.140625" style="105" customWidth="1"/>
    <col min="13060" max="13060" width="27.85546875" style="105" customWidth="1"/>
    <col min="13061" max="13061" width="17" style="105" customWidth="1"/>
    <col min="13062" max="13062" width="32.7109375" style="105" customWidth="1"/>
    <col min="13063" max="13063" width="28.85546875" style="105" customWidth="1"/>
    <col min="13064" max="13064" width="14.7109375" style="105" customWidth="1"/>
    <col min="13065" max="13065" width="16.28515625" style="105" customWidth="1"/>
    <col min="13066" max="13066" width="15.5703125" style="105" customWidth="1"/>
    <col min="13067" max="13067" width="20.140625" style="105" customWidth="1"/>
    <col min="13068" max="13068" width="0" style="105" hidden="1" customWidth="1"/>
    <col min="13069" max="13312" width="8.85546875" style="105"/>
    <col min="13313" max="13313" width="16" style="105" customWidth="1"/>
    <col min="13314" max="13314" width="60.85546875" style="105" customWidth="1"/>
    <col min="13315" max="13315" width="22.140625" style="105" customWidth="1"/>
    <col min="13316" max="13316" width="27.85546875" style="105" customWidth="1"/>
    <col min="13317" max="13317" width="17" style="105" customWidth="1"/>
    <col min="13318" max="13318" width="32.7109375" style="105" customWidth="1"/>
    <col min="13319" max="13319" width="28.85546875" style="105" customWidth="1"/>
    <col min="13320" max="13320" width="14.7109375" style="105" customWidth="1"/>
    <col min="13321" max="13321" width="16.28515625" style="105" customWidth="1"/>
    <col min="13322" max="13322" width="15.5703125" style="105" customWidth="1"/>
    <col min="13323" max="13323" width="20.140625" style="105" customWidth="1"/>
    <col min="13324" max="13324" width="0" style="105" hidden="1" customWidth="1"/>
    <col min="13325" max="13568" width="8.85546875" style="105"/>
    <col min="13569" max="13569" width="16" style="105" customWidth="1"/>
    <col min="13570" max="13570" width="60.85546875" style="105" customWidth="1"/>
    <col min="13571" max="13571" width="22.140625" style="105" customWidth="1"/>
    <col min="13572" max="13572" width="27.85546875" style="105" customWidth="1"/>
    <col min="13573" max="13573" width="17" style="105" customWidth="1"/>
    <col min="13574" max="13574" width="32.7109375" style="105" customWidth="1"/>
    <col min="13575" max="13575" width="28.85546875" style="105" customWidth="1"/>
    <col min="13576" max="13576" width="14.7109375" style="105" customWidth="1"/>
    <col min="13577" max="13577" width="16.28515625" style="105" customWidth="1"/>
    <col min="13578" max="13578" width="15.5703125" style="105" customWidth="1"/>
    <col min="13579" max="13579" width="20.140625" style="105" customWidth="1"/>
    <col min="13580" max="13580" width="0" style="105" hidden="1" customWidth="1"/>
    <col min="13581" max="13824" width="8.85546875" style="105"/>
    <col min="13825" max="13825" width="16" style="105" customWidth="1"/>
    <col min="13826" max="13826" width="60.85546875" style="105" customWidth="1"/>
    <col min="13827" max="13827" width="22.140625" style="105" customWidth="1"/>
    <col min="13828" max="13828" width="27.85546875" style="105" customWidth="1"/>
    <col min="13829" max="13829" width="17" style="105" customWidth="1"/>
    <col min="13830" max="13830" width="32.7109375" style="105" customWidth="1"/>
    <col min="13831" max="13831" width="28.85546875" style="105" customWidth="1"/>
    <col min="13832" max="13832" width="14.7109375" style="105" customWidth="1"/>
    <col min="13833" max="13833" width="16.28515625" style="105" customWidth="1"/>
    <col min="13834" max="13834" width="15.5703125" style="105" customWidth="1"/>
    <col min="13835" max="13835" width="20.140625" style="105" customWidth="1"/>
    <col min="13836" max="13836" width="0" style="105" hidden="1" customWidth="1"/>
    <col min="13837" max="14080" width="8.85546875" style="105"/>
    <col min="14081" max="14081" width="16" style="105" customWidth="1"/>
    <col min="14082" max="14082" width="60.85546875" style="105" customWidth="1"/>
    <col min="14083" max="14083" width="22.140625" style="105" customWidth="1"/>
    <col min="14084" max="14084" width="27.85546875" style="105" customWidth="1"/>
    <col min="14085" max="14085" width="17" style="105" customWidth="1"/>
    <col min="14086" max="14086" width="32.7109375" style="105" customWidth="1"/>
    <col min="14087" max="14087" width="28.85546875" style="105" customWidth="1"/>
    <col min="14088" max="14088" width="14.7109375" style="105" customWidth="1"/>
    <col min="14089" max="14089" width="16.28515625" style="105" customWidth="1"/>
    <col min="14090" max="14090" width="15.5703125" style="105" customWidth="1"/>
    <col min="14091" max="14091" width="20.140625" style="105" customWidth="1"/>
    <col min="14092" max="14092" width="0" style="105" hidden="1" customWidth="1"/>
    <col min="14093" max="14336" width="8.85546875" style="105"/>
    <col min="14337" max="14337" width="16" style="105" customWidth="1"/>
    <col min="14338" max="14338" width="60.85546875" style="105" customWidth="1"/>
    <col min="14339" max="14339" width="22.140625" style="105" customWidth="1"/>
    <col min="14340" max="14340" width="27.85546875" style="105" customWidth="1"/>
    <col min="14341" max="14341" width="17" style="105" customWidth="1"/>
    <col min="14342" max="14342" width="32.7109375" style="105" customWidth="1"/>
    <col min="14343" max="14343" width="28.85546875" style="105" customWidth="1"/>
    <col min="14344" max="14344" width="14.7109375" style="105" customWidth="1"/>
    <col min="14345" max="14345" width="16.28515625" style="105" customWidth="1"/>
    <col min="14346" max="14346" width="15.5703125" style="105" customWidth="1"/>
    <col min="14347" max="14347" width="20.140625" style="105" customWidth="1"/>
    <col min="14348" max="14348" width="0" style="105" hidden="1" customWidth="1"/>
    <col min="14349" max="14592" width="8.85546875" style="105"/>
    <col min="14593" max="14593" width="16" style="105" customWidth="1"/>
    <col min="14594" max="14594" width="60.85546875" style="105" customWidth="1"/>
    <col min="14595" max="14595" width="22.140625" style="105" customWidth="1"/>
    <col min="14596" max="14596" width="27.85546875" style="105" customWidth="1"/>
    <col min="14597" max="14597" width="17" style="105" customWidth="1"/>
    <col min="14598" max="14598" width="32.7109375" style="105" customWidth="1"/>
    <col min="14599" max="14599" width="28.85546875" style="105" customWidth="1"/>
    <col min="14600" max="14600" width="14.7109375" style="105" customWidth="1"/>
    <col min="14601" max="14601" width="16.28515625" style="105" customWidth="1"/>
    <col min="14602" max="14602" width="15.5703125" style="105" customWidth="1"/>
    <col min="14603" max="14603" width="20.140625" style="105" customWidth="1"/>
    <col min="14604" max="14604" width="0" style="105" hidden="1" customWidth="1"/>
    <col min="14605" max="14848" width="8.85546875" style="105"/>
    <col min="14849" max="14849" width="16" style="105" customWidth="1"/>
    <col min="14850" max="14850" width="60.85546875" style="105" customWidth="1"/>
    <col min="14851" max="14851" width="22.140625" style="105" customWidth="1"/>
    <col min="14852" max="14852" width="27.85546875" style="105" customWidth="1"/>
    <col min="14853" max="14853" width="17" style="105" customWidth="1"/>
    <col min="14854" max="14854" width="32.7109375" style="105" customWidth="1"/>
    <col min="14855" max="14855" width="28.85546875" style="105" customWidth="1"/>
    <col min="14856" max="14856" width="14.7109375" style="105" customWidth="1"/>
    <col min="14857" max="14857" width="16.28515625" style="105" customWidth="1"/>
    <col min="14858" max="14858" width="15.5703125" style="105" customWidth="1"/>
    <col min="14859" max="14859" width="20.140625" style="105" customWidth="1"/>
    <col min="14860" max="14860" width="0" style="105" hidden="1" customWidth="1"/>
    <col min="14861" max="15104" width="8.85546875" style="105"/>
    <col min="15105" max="15105" width="16" style="105" customWidth="1"/>
    <col min="15106" max="15106" width="60.85546875" style="105" customWidth="1"/>
    <col min="15107" max="15107" width="22.140625" style="105" customWidth="1"/>
    <col min="15108" max="15108" width="27.85546875" style="105" customWidth="1"/>
    <col min="15109" max="15109" width="17" style="105" customWidth="1"/>
    <col min="15110" max="15110" width="32.7109375" style="105" customWidth="1"/>
    <col min="15111" max="15111" width="28.85546875" style="105" customWidth="1"/>
    <col min="15112" max="15112" width="14.7109375" style="105" customWidth="1"/>
    <col min="15113" max="15113" width="16.28515625" style="105" customWidth="1"/>
    <col min="15114" max="15114" width="15.5703125" style="105" customWidth="1"/>
    <col min="15115" max="15115" width="20.140625" style="105" customWidth="1"/>
    <col min="15116" max="15116" width="0" style="105" hidden="1" customWidth="1"/>
    <col min="15117" max="15360" width="8.85546875" style="105"/>
    <col min="15361" max="15361" width="16" style="105" customWidth="1"/>
    <col min="15362" max="15362" width="60.85546875" style="105" customWidth="1"/>
    <col min="15363" max="15363" width="22.140625" style="105" customWidth="1"/>
    <col min="15364" max="15364" width="27.85546875" style="105" customWidth="1"/>
    <col min="15365" max="15365" width="17" style="105" customWidth="1"/>
    <col min="15366" max="15366" width="32.7109375" style="105" customWidth="1"/>
    <col min="15367" max="15367" width="28.85546875" style="105" customWidth="1"/>
    <col min="15368" max="15368" width="14.7109375" style="105" customWidth="1"/>
    <col min="15369" max="15369" width="16.28515625" style="105" customWidth="1"/>
    <col min="15370" max="15370" width="15.5703125" style="105" customWidth="1"/>
    <col min="15371" max="15371" width="20.140625" style="105" customWidth="1"/>
    <col min="15372" max="15372" width="0" style="105" hidden="1" customWidth="1"/>
    <col min="15373" max="15616" width="8.85546875" style="105"/>
    <col min="15617" max="15617" width="16" style="105" customWidth="1"/>
    <col min="15618" max="15618" width="60.85546875" style="105" customWidth="1"/>
    <col min="15619" max="15619" width="22.140625" style="105" customWidth="1"/>
    <col min="15620" max="15620" width="27.85546875" style="105" customWidth="1"/>
    <col min="15621" max="15621" width="17" style="105" customWidth="1"/>
    <col min="15622" max="15622" width="32.7109375" style="105" customWidth="1"/>
    <col min="15623" max="15623" width="28.85546875" style="105" customWidth="1"/>
    <col min="15624" max="15624" width="14.7109375" style="105" customWidth="1"/>
    <col min="15625" max="15625" width="16.28515625" style="105" customWidth="1"/>
    <col min="15626" max="15626" width="15.5703125" style="105" customWidth="1"/>
    <col min="15627" max="15627" width="20.140625" style="105" customWidth="1"/>
    <col min="15628" max="15628" width="0" style="105" hidden="1" customWidth="1"/>
    <col min="15629" max="15872" width="8.85546875" style="105"/>
    <col min="15873" max="15873" width="16" style="105" customWidth="1"/>
    <col min="15874" max="15874" width="60.85546875" style="105" customWidth="1"/>
    <col min="15875" max="15875" width="22.140625" style="105" customWidth="1"/>
    <col min="15876" max="15876" width="27.85546875" style="105" customWidth="1"/>
    <col min="15877" max="15877" width="17" style="105" customWidth="1"/>
    <col min="15878" max="15878" width="32.7109375" style="105" customWidth="1"/>
    <col min="15879" max="15879" width="28.85546875" style="105" customWidth="1"/>
    <col min="15880" max="15880" width="14.7109375" style="105" customWidth="1"/>
    <col min="15881" max="15881" width="16.28515625" style="105" customWidth="1"/>
    <col min="15882" max="15882" width="15.5703125" style="105" customWidth="1"/>
    <col min="15883" max="15883" width="20.140625" style="105" customWidth="1"/>
    <col min="15884" max="15884" width="0" style="105" hidden="1" customWidth="1"/>
    <col min="15885" max="16128" width="8.85546875" style="105"/>
    <col min="16129" max="16129" width="16" style="105" customWidth="1"/>
    <col min="16130" max="16130" width="60.85546875" style="105" customWidth="1"/>
    <col min="16131" max="16131" width="22.140625" style="105" customWidth="1"/>
    <col min="16132" max="16132" width="27.85546875" style="105" customWidth="1"/>
    <col min="16133" max="16133" width="17" style="105" customWidth="1"/>
    <col min="16134" max="16134" width="32.7109375" style="105" customWidth="1"/>
    <col min="16135" max="16135" width="28.85546875" style="105" customWidth="1"/>
    <col min="16136" max="16136" width="14.7109375" style="105" customWidth="1"/>
    <col min="16137" max="16137" width="16.28515625" style="105" customWidth="1"/>
    <col min="16138" max="16138" width="15.5703125" style="105" customWidth="1"/>
    <col min="16139" max="16139" width="20.140625" style="105" customWidth="1"/>
    <col min="16140" max="16140" width="0" style="105" hidden="1" customWidth="1"/>
    <col min="16141" max="16384" width="8.85546875" style="105"/>
  </cols>
  <sheetData>
    <row r="1" spans="1:11" ht="25.15" customHeight="1" x14ac:dyDescent="0.25">
      <c r="G1" s="116" t="s">
        <v>366</v>
      </c>
      <c r="H1" s="235" t="s">
        <v>997</v>
      </c>
      <c r="I1" s="235"/>
      <c r="J1" s="120"/>
      <c r="K1" s="120"/>
    </row>
    <row r="2" spans="1:11" ht="42" customHeight="1" x14ac:dyDescent="0.25">
      <c r="A2" s="236" t="s">
        <v>998</v>
      </c>
      <c r="B2" s="236"/>
      <c r="C2" s="236"/>
      <c r="D2" s="236"/>
      <c r="E2" s="236"/>
      <c r="F2" s="236"/>
      <c r="G2" s="236"/>
      <c r="H2" s="236"/>
      <c r="I2" s="236"/>
      <c r="J2" s="236"/>
      <c r="K2" s="236"/>
    </row>
    <row r="5" spans="1:11" x14ac:dyDescent="0.25">
      <c r="A5" s="236" t="s">
        <v>999</v>
      </c>
      <c r="B5" s="236"/>
    </row>
    <row r="7" spans="1:11" ht="54.6" customHeight="1" x14ac:dyDescent="0.25">
      <c r="A7" s="117" t="s">
        <v>1000</v>
      </c>
      <c r="B7" s="117" t="s">
        <v>7</v>
      </c>
      <c r="C7" s="117" t="s">
        <v>1001</v>
      </c>
      <c r="D7" s="117" t="s">
        <v>961</v>
      </c>
      <c r="E7" s="117" t="s">
        <v>1002</v>
      </c>
      <c r="F7" s="117" t="s">
        <v>963</v>
      </c>
      <c r="G7" s="117" t="s">
        <v>964</v>
      </c>
    </row>
    <row r="8" spans="1:11" ht="75" customHeight="1" x14ac:dyDescent="0.25">
      <c r="A8" s="121">
        <v>1</v>
      </c>
      <c r="B8" s="122" t="s">
        <v>1003</v>
      </c>
      <c r="C8" s="122" t="s">
        <v>30</v>
      </c>
      <c r="D8" s="122">
        <v>0</v>
      </c>
      <c r="E8" s="122">
        <v>0</v>
      </c>
      <c r="F8" s="122">
        <v>119941.05</v>
      </c>
      <c r="G8" s="122">
        <v>131.5</v>
      </c>
    </row>
    <row r="9" spans="1:11" ht="75" customHeight="1" x14ac:dyDescent="0.25">
      <c r="A9" s="121">
        <v>2</v>
      </c>
      <c r="B9" s="122" t="s">
        <v>1004</v>
      </c>
      <c r="C9" s="122" t="s">
        <v>30</v>
      </c>
      <c r="D9" s="122">
        <v>0</v>
      </c>
      <c r="E9" s="122">
        <v>0</v>
      </c>
      <c r="F9" s="122">
        <v>4200</v>
      </c>
      <c r="G9" s="122">
        <v>0</v>
      </c>
    </row>
    <row r="10" spans="1:11" ht="75" customHeight="1" x14ac:dyDescent="0.25">
      <c r="A10" s="121">
        <v>8</v>
      </c>
      <c r="B10" s="122" t="s">
        <v>1005</v>
      </c>
      <c r="C10" s="122" t="s">
        <v>30</v>
      </c>
      <c r="D10" s="122">
        <v>0</v>
      </c>
      <c r="E10" s="122">
        <v>0</v>
      </c>
      <c r="F10" s="122">
        <v>2464.4</v>
      </c>
      <c r="G10" s="122">
        <v>0</v>
      </c>
    </row>
    <row r="11" spans="1:11" ht="75" customHeight="1" x14ac:dyDescent="0.25">
      <c r="A11" s="121">
        <v>9</v>
      </c>
      <c r="B11" s="122" t="s">
        <v>1006</v>
      </c>
      <c r="C11" s="122" t="s">
        <v>30</v>
      </c>
      <c r="D11" s="122">
        <v>0</v>
      </c>
      <c r="E11" s="122">
        <v>0</v>
      </c>
      <c r="F11" s="122">
        <v>0</v>
      </c>
      <c r="G11" s="122">
        <v>0</v>
      </c>
    </row>
  </sheetData>
  <mergeCells count="3">
    <mergeCell ref="H1:I1"/>
    <mergeCell ref="A2:K2"/>
    <mergeCell ref="A5:B5"/>
  </mergeCells>
  <pageMargins left="1.3130314960629921" right="0.74803149606299213" top="0.39370078740157483" bottom="0.39370078740157483" header="0.51181102362204722" footer="0.51181102362204722"/>
  <pageSetup paperSize="9" scale="50" fitToWidth="4" fitToHeight="4" orientation="landscape" horizontalDpi="300" verticalDpi="300" r:id="rId1"/>
  <headerFooter alignWithMargins="0"/>
  <rowBreaks count="1" manualBreakCount="1">
    <brk id="1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E2970-E245-49E5-8DE3-BCEEF0D2D2FD}">
  <dimension ref="A1:I46"/>
  <sheetViews>
    <sheetView view="pageBreakPreview" zoomScale="60" zoomScaleNormal="100" workbookViewId="0">
      <selection activeCell="G46" sqref="G46"/>
    </sheetView>
  </sheetViews>
  <sheetFormatPr defaultRowHeight="18" x14ac:dyDescent="0.25"/>
  <cols>
    <col min="1" max="1" width="38.7109375" style="123" customWidth="1"/>
    <col min="2" max="2" width="17.140625" style="123" bestFit="1" customWidth="1"/>
    <col min="3" max="3" width="22.5703125" style="123" customWidth="1"/>
    <col min="4" max="4" width="21.140625" style="123" customWidth="1"/>
    <col min="5" max="5" width="32.7109375" style="123" customWidth="1"/>
    <col min="6" max="6" width="24.85546875" style="123" customWidth="1"/>
    <col min="7" max="7" width="39.42578125" style="123" customWidth="1"/>
    <col min="8" max="8" width="40.28515625" style="123" customWidth="1"/>
    <col min="9" max="256" width="9.140625" style="123"/>
    <col min="257" max="257" width="38.7109375" style="123" customWidth="1"/>
    <col min="258" max="258" width="17.140625" style="123" bestFit="1" customWidth="1"/>
    <col min="259" max="259" width="22.5703125" style="123" customWidth="1"/>
    <col min="260" max="260" width="21.140625" style="123" customWidth="1"/>
    <col min="261" max="261" width="32.7109375" style="123" customWidth="1"/>
    <col min="262" max="262" width="24.85546875" style="123" customWidth="1"/>
    <col min="263" max="263" width="39.42578125" style="123" customWidth="1"/>
    <col min="264" max="264" width="40.28515625" style="123" customWidth="1"/>
    <col min="265" max="512" width="9.140625" style="123"/>
    <col min="513" max="513" width="38.7109375" style="123" customWidth="1"/>
    <col min="514" max="514" width="17.140625" style="123" bestFit="1" customWidth="1"/>
    <col min="515" max="515" width="22.5703125" style="123" customWidth="1"/>
    <col min="516" max="516" width="21.140625" style="123" customWidth="1"/>
    <col min="517" max="517" width="32.7109375" style="123" customWidth="1"/>
    <col min="518" max="518" width="24.85546875" style="123" customWidth="1"/>
    <col min="519" max="519" width="39.42578125" style="123" customWidth="1"/>
    <col min="520" max="520" width="40.28515625" style="123" customWidth="1"/>
    <col min="521" max="768" width="9.140625" style="123"/>
    <col min="769" max="769" width="38.7109375" style="123" customWidth="1"/>
    <col min="770" max="770" width="17.140625" style="123" bestFit="1" customWidth="1"/>
    <col min="771" max="771" width="22.5703125" style="123" customWidth="1"/>
    <col min="772" max="772" width="21.140625" style="123" customWidth="1"/>
    <col min="773" max="773" width="32.7109375" style="123" customWidth="1"/>
    <col min="774" max="774" width="24.85546875" style="123" customWidth="1"/>
    <col min="775" max="775" width="39.42578125" style="123" customWidth="1"/>
    <col min="776" max="776" width="40.28515625" style="123" customWidth="1"/>
    <col min="777" max="1024" width="9.140625" style="123"/>
    <col min="1025" max="1025" width="38.7109375" style="123" customWidth="1"/>
    <col min="1026" max="1026" width="17.140625" style="123" bestFit="1" customWidth="1"/>
    <col min="1027" max="1027" width="22.5703125" style="123" customWidth="1"/>
    <col min="1028" max="1028" width="21.140625" style="123" customWidth="1"/>
    <col min="1029" max="1029" width="32.7109375" style="123" customWidth="1"/>
    <col min="1030" max="1030" width="24.85546875" style="123" customWidth="1"/>
    <col min="1031" max="1031" width="39.42578125" style="123" customWidth="1"/>
    <col min="1032" max="1032" width="40.28515625" style="123" customWidth="1"/>
    <col min="1033" max="1280" width="9.140625" style="123"/>
    <col min="1281" max="1281" width="38.7109375" style="123" customWidth="1"/>
    <col min="1282" max="1282" width="17.140625" style="123" bestFit="1" customWidth="1"/>
    <col min="1283" max="1283" width="22.5703125" style="123" customWidth="1"/>
    <col min="1284" max="1284" width="21.140625" style="123" customWidth="1"/>
    <col min="1285" max="1285" width="32.7109375" style="123" customWidth="1"/>
    <col min="1286" max="1286" width="24.85546875" style="123" customWidth="1"/>
    <col min="1287" max="1287" width="39.42578125" style="123" customWidth="1"/>
    <col min="1288" max="1288" width="40.28515625" style="123" customWidth="1"/>
    <col min="1289" max="1536" width="9.140625" style="123"/>
    <col min="1537" max="1537" width="38.7109375" style="123" customWidth="1"/>
    <col min="1538" max="1538" width="17.140625" style="123" bestFit="1" customWidth="1"/>
    <col min="1539" max="1539" width="22.5703125" style="123" customWidth="1"/>
    <col min="1540" max="1540" width="21.140625" style="123" customWidth="1"/>
    <col min="1541" max="1541" width="32.7109375" style="123" customWidth="1"/>
    <col min="1542" max="1542" width="24.85546875" style="123" customWidth="1"/>
    <col min="1543" max="1543" width="39.42578125" style="123" customWidth="1"/>
    <col min="1544" max="1544" width="40.28515625" style="123" customWidth="1"/>
    <col min="1545" max="1792" width="9.140625" style="123"/>
    <col min="1793" max="1793" width="38.7109375" style="123" customWidth="1"/>
    <col min="1794" max="1794" width="17.140625" style="123" bestFit="1" customWidth="1"/>
    <col min="1795" max="1795" width="22.5703125" style="123" customWidth="1"/>
    <col min="1796" max="1796" width="21.140625" style="123" customWidth="1"/>
    <col min="1797" max="1797" width="32.7109375" style="123" customWidth="1"/>
    <col min="1798" max="1798" width="24.85546875" style="123" customWidth="1"/>
    <col min="1799" max="1799" width="39.42578125" style="123" customWidth="1"/>
    <col min="1800" max="1800" width="40.28515625" style="123" customWidth="1"/>
    <col min="1801" max="2048" width="9.140625" style="123"/>
    <col min="2049" max="2049" width="38.7109375" style="123" customWidth="1"/>
    <col min="2050" max="2050" width="17.140625" style="123" bestFit="1" customWidth="1"/>
    <col min="2051" max="2051" width="22.5703125" style="123" customWidth="1"/>
    <col min="2052" max="2052" width="21.140625" style="123" customWidth="1"/>
    <col min="2053" max="2053" width="32.7109375" style="123" customWidth="1"/>
    <col min="2054" max="2054" width="24.85546875" style="123" customWidth="1"/>
    <col min="2055" max="2055" width="39.42578125" style="123" customWidth="1"/>
    <col min="2056" max="2056" width="40.28515625" style="123" customWidth="1"/>
    <col min="2057" max="2304" width="9.140625" style="123"/>
    <col min="2305" max="2305" width="38.7109375" style="123" customWidth="1"/>
    <col min="2306" max="2306" width="17.140625" style="123" bestFit="1" customWidth="1"/>
    <col min="2307" max="2307" width="22.5703125" style="123" customWidth="1"/>
    <col min="2308" max="2308" width="21.140625" style="123" customWidth="1"/>
    <col min="2309" max="2309" width="32.7109375" style="123" customWidth="1"/>
    <col min="2310" max="2310" width="24.85546875" style="123" customWidth="1"/>
    <col min="2311" max="2311" width="39.42578125" style="123" customWidth="1"/>
    <col min="2312" max="2312" width="40.28515625" style="123" customWidth="1"/>
    <col min="2313" max="2560" width="9.140625" style="123"/>
    <col min="2561" max="2561" width="38.7109375" style="123" customWidth="1"/>
    <col min="2562" max="2562" width="17.140625" style="123" bestFit="1" customWidth="1"/>
    <col min="2563" max="2563" width="22.5703125" style="123" customWidth="1"/>
    <col min="2564" max="2564" width="21.140625" style="123" customWidth="1"/>
    <col min="2565" max="2565" width="32.7109375" style="123" customWidth="1"/>
    <col min="2566" max="2566" width="24.85546875" style="123" customWidth="1"/>
    <col min="2567" max="2567" width="39.42578125" style="123" customWidth="1"/>
    <col min="2568" max="2568" width="40.28515625" style="123" customWidth="1"/>
    <col min="2569" max="2816" width="9.140625" style="123"/>
    <col min="2817" max="2817" width="38.7109375" style="123" customWidth="1"/>
    <col min="2818" max="2818" width="17.140625" style="123" bestFit="1" customWidth="1"/>
    <col min="2819" max="2819" width="22.5703125" style="123" customWidth="1"/>
    <col min="2820" max="2820" width="21.140625" style="123" customWidth="1"/>
    <col min="2821" max="2821" width="32.7109375" style="123" customWidth="1"/>
    <col min="2822" max="2822" width="24.85546875" style="123" customWidth="1"/>
    <col min="2823" max="2823" width="39.42578125" style="123" customWidth="1"/>
    <col min="2824" max="2824" width="40.28515625" style="123" customWidth="1"/>
    <col min="2825" max="3072" width="9.140625" style="123"/>
    <col min="3073" max="3073" width="38.7109375" style="123" customWidth="1"/>
    <col min="3074" max="3074" width="17.140625" style="123" bestFit="1" customWidth="1"/>
    <col min="3075" max="3075" width="22.5703125" style="123" customWidth="1"/>
    <col min="3076" max="3076" width="21.140625" style="123" customWidth="1"/>
    <col min="3077" max="3077" width="32.7109375" style="123" customWidth="1"/>
    <col min="3078" max="3078" width="24.85546875" style="123" customWidth="1"/>
    <col min="3079" max="3079" width="39.42578125" style="123" customWidth="1"/>
    <col min="3080" max="3080" width="40.28515625" style="123" customWidth="1"/>
    <col min="3081" max="3328" width="9.140625" style="123"/>
    <col min="3329" max="3329" width="38.7109375" style="123" customWidth="1"/>
    <col min="3330" max="3330" width="17.140625" style="123" bestFit="1" customWidth="1"/>
    <col min="3331" max="3331" width="22.5703125" style="123" customWidth="1"/>
    <col min="3332" max="3332" width="21.140625" style="123" customWidth="1"/>
    <col min="3333" max="3333" width="32.7109375" style="123" customWidth="1"/>
    <col min="3334" max="3334" width="24.85546875" style="123" customWidth="1"/>
    <col min="3335" max="3335" width="39.42578125" style="123" customWidth="1"/>
    <col min="3336" max="3336" width="40.28515625" style="123" customWidth="1"/>
    <col min="3337" max="3584" width="9.140625" style="123"/>
    <col min="3585" max="3585" width="38.7109375" style="123" customWidth="1"/>
    <col min="3586" max="3586" width="17.140625" style="123" bestFit="1" customWidth="1"/>
    <col min="3587" max="3587" width="22.5703125" style="123" customWidth="1"/>
    <col min="3588" max="3588" width="21.140625" style="123" customWidth="1"/>
    <col min="3589" max="3589" width="32.7109375" style="123" customWidth="1"/>
    <col min="3590" max="3590" width="24.85546875" style="123" customWidth="1"/>
    <col min="3591" max="3591" width="39.42578125" style="123" customWidth="1"/>
    <col min="3592" max="3592" width="40.28515625" style="123" customWidth="1"/>
    <col min="3593" max="3840" width="9.140625" style="123"/>
    <col min="3841" max="3841" width="38.7109375" style="123" customWidth="1"/>
    <col min="3842" max="3842" width="17.140625" style="123" bestFit="1" customWidth="1"/>
    <col min="3843" max="3843" width="22.5703125" style="123" customWidth="1"/>
    <col min="3844" max="3844" width="21.140625" style="123" customWidth="1"/>
    <col min="3845" max="3845" width="32.7109375" style="123" customWidth="1"/>
    <col min="3846" max="3846" width="24.85546875" style="123" customWidth="1"/>
    <col min="3847" max="3847" width="39.42578125" style="123" customWidth="1"/>
    <col min="3848" max="3848" width="40.28515625" style="123" customWidth="1"/>
    <col min="3849" max="4096" width="9.140625" style="123"/>
    <col min="4097" max="4097" width="38.7109375" style="123" customWidth="1"/>
    <col min="4098" max="4098" width="17.140625" style="123" bestFit="1" customWidth="1"/>
    <col min="4099" max="4099" width="22.5703125" style="123" customWidth="1"/>
    <col min="4100" max="4100" width="21.140625" style="123" customWidth="1"/>
    <col min="4101" max="4101" width="32.7109375" style="123" customWidth="1"/>
    <col min="4102" max="4102" width="24.85546875" style="123" customWidth="1"/>
    <col min="4103" max="4103" width="39.42578125" style="123" customWidth="1"/>
    <col min="4104" max="4104" width="40.28515625" style="123" customWidth="1"/>
    <col min="4105" max="4352" width="9.140625" style="123"/>
    <col min="4353" max="4353" width="38.7109375" style="123" customWidth="1"/>
    <col min="4354" max="4354" width="17.140625" style="123" bestFit="1" customWidth="1"/>
    <col min="4355" max="4355" width="22.5703125" style="123" customWidth="1"/>
    <col min="4356" max="4356" width="21.140625" style="123" customWidth="1"/>
    <col min="4357" max="4357" width="32.7109375" style="123" customWidth="1"/>
    <col min="4358" max="4358" width="24.85546875" style="123" customWidth="1"/>
    <col min="4359" max="4359" width="39.42578125" style="123" customWidth="1"/>
    <col min="4360" max="4360" width="40.28515625" style="123" customWidth="1"/>
    <col min="4361" max="4608" width="9.140625" style="123"/>
    <col min="4609" max="4609" width="38.7109375" style="123" customWidth="1"/>
    <col min="4610" max="4610" width="17.140625" style="123" bestFit="1" customWidth="1"/>
    <col min="4611" max="4611" width="22.5703125" style="123" customWidth="1"/>
    <col min="4612" max="4612" width="21.140625" style="123" customWidth="1"/>
    <col min="4613" max="4613" width="32.7109375" style="123" customWidth="1"/>
    <col min="4614" max="4614" width="24.85546875" style="123" customWidth="1"/>
    <col min="4615" max="4615" width="39.42578125" style="123" customWidth="1"/>
    <col min="4616" max="4616" width="40.28515625" style="123" customWidth="1"/>
    <col min="4617" max="4864" width="9.140625" style="123"/>
    <col min="4865" max="4865" width="38.7109375" style="123" customWidth="1"/>
    <col min="4866" max="4866" width="17.140625" style="123" bestFit="1" customWidth="1"/>
    <col min="4867" max="4867" width="22.5703125" style="123" customWidth="1"/>
    <col min="4868" max="4868" width="21.140625" style="123" customWidth="1"/>
    <col min="4869" max="4869" width="32.7109375" style="123" customWidth="1"/>
    <col min="4870" max="4870" width="24.85546875" style="123" customWidth="1"/>
    <col min="4871" max="4871" width="39.42578125" style="123" customWidth="1"/>
    <col min="4872" max="4872" width="40.28515625" style="123" customWidth="1"/>
    <col min="4873" max="5120" width="9.140625" style="123"/>
    <col min="5121" max="5121" width="38.7109375" style="123" customWidth="1"/>
    <col min="5122" max="5122" width="17.140625" style="123" bestFit="1" customWidth="1"/>
    <col min="5123" max="5123" width="22.5703125" style="123" customWidth="1"/>
    <col min="5124" max="5124" width="21.140625" style="123" customWidth="1"/>
    <col min="5125" max="5125" width="32.7109375" style="123" customWidth="1"/>
    <col min="5126" max="5126" width="24.85546875" style="123" customWidth="1"/>
    <col min="5127" max="5127" width="39.42578125" style="123" customWidth="1"/>
    <col min="5128" max="5128" width="40.28515625" style="123" customWidth="1"/>
    <col min="5129" max="5376" width="9.140625" style="123"/>
    <col min="5377" max="5377" width="38.7109375" style="123" customWidth="1"/>
    <col min="5378" max="5378" width="17.140625" style="123" bestFit="1" customWidth="1"/>
    <col min="5379" max="5379" width="22.5703125" style="123" customWidth="1"/>
    <col min="5380" max="5380" width="21.140625" style="123" customWidth="1"/>
    <col min="5381" max="5381" width="32.7109375" style="123" customWidth="1"/>
    <col min="5382" max="5382" width="24.85546875" style="123" customWidth="1"/>
    <col min="5383" max="5383" width="39.42578125" style="123" customWidth="1"/>
    <col min="5384" max="5384" width="40.28515625" style="123" customWidth="1"/>
    <col min="5385" max="5632" width="9.140625" style="123"/>
    <col min="5633" max="5633" width="38.7109375" style="123" customWidth="1"/>
    <col min="5634" max="5634" width="17.140625" style="123" bestFit="1" customWidth="1"/>
    <col min="5635" max="5635" width="22.5703125" style="123" customWidth="1"/>
    <col min="5636" max="5636" width="21.140625" style="123" customWidth="1"/>
    <col min="5637" max="5637" width="32.7109375" style="123" customWidth="1"/>
    <col min="5638" max="5638" width="24.85546875" style="123" customWidth="1"/>
    <col min="5639" max="5639" width="39.42578125" style="123" customWidth="1"/>
    <col min="5640" max="5640" width="40.28515625" style="123" customWidth="1"/>
    <col min="5641" max="5888" width="9.140625" style="123"/>
    <col min="5889" max="5889" width="38.7109375" style="123" customWidth="1"/>
    <col min="5890" max="5890" width="17.140625" style="123" bestFit="1" customWidth="1"/>
    <col min="5891" max="5891" width="22.5703125" style="123" customWidth="1"/>
    <col min="5892" max="5892" width="21.140625" style="123" customWidth="1"/>
    <col min="5893" max="5893" width="32.7109375" style="123" customWidth="1"/>
    <col min="5894" max="5894" width="24.85546875" style="123" customWidth="1"/>
    <col min="5895" max="5895" width="39.42578125" style="123" customWidth="1"/>
    <col min="5896" max="5896" width="40.28515625" style="123" customWidth="1"/>
    <col min="5897" max="6144" width="9.140625" style="123"/>
    <col min="6145" max="6145" width="38.7109375" style="123" customWidth="1"/>
    <col min="6146" max="6146" width="17.140625" style="123" bestFit="1" customWidth="1"/>
    <col min="6147" max="6147" width="22.5703125" style="123" customWidth="1"/>
    <col min="6148" max="6148" width="21.140625" style="123" customWidth="1"/>
    <col min="6149" max="6149" width="32.7109375" style="123" customWidth="1"/>
    <col min="6150" max="6150" width="24.85546875" style="123" customWidth="1"/>
    <col min="6151" max="6151" width="39.42578125" style="123" customWidth="1"/>
    <col min="6152" max="6152" width="40.28515625" style="123" customWidth="1"/>
    <col min="6153" max="6400" width="9.140625" style="123"/>
    <col min="6401" max="6401" width="38.7109375" style="123" customWidth="1"/>
    <col min="6402" max="6402" width="17.140625" style="123" bestFit="1" customWidth="1"/>
    <col min="6403" max="6403" width="22.5703125" style="123" customWidth="1"/>
    <col min="6404" max="6404" width="21.140625" style="123" customWidth="1"/>
    <col min="6405" max="6405" width="32.7109375" style="123" customWidth="1"/>
    <col min="6406" max="6406" width="24.85546875" style="123" customWidth="1"/>
    <col min="6407" max="6407" width="39.42578125" style="123" customWidth="1"/>
    <col min="6408" max="6408" width="40.28515625" style="123" customWidth="1"/>
    <col min="6409" max="6656" width="9.140625" style="123"/>
    <col min="6657" max="6657" width="38.7109375" style="123" customWidth="1"/>
    <col min="6658" max="6658" width="17.140625" style="123" bestFit="1" customWidth="1"/>
    <col min="6659" max="6659" width="22.5703125" style="123" customWidth="1"/>
    <col min="6660" max="6660" width="21.140625" style="123" customWidth="1"/>
    <col min="6661" max="6661" width="32.7109375" style="123" customWidth="1"/>
    <col min="6662" max="6662" width="24.85546875" style="123" customWidth="1"/>
    <col min="6663" max="6663" width="39.42578125" style="123" customWidth="1"/>
    <col min="6664" max="6664" width="40.28515625" style="123" customWidth="1"/>
    <col min="6665" max="6912" width="9.140625" style="123"/>
    <col min="6913" max="6913" width="38.7109375" style="123" customWidth="1"/>
    <col min="6914" max="6914" width="17.140625" style="123" bestFit="1" customWidth="1"/>
    <col min="6915" max="6915" width="22.5703125" style="123" customWidth="1"/>
    <col min="6916" max="6916" width="21.140625" style="123" customWidth="1"/>
    <col min="6917" max="6917" width="32.7109375" style="123" customWidth="1"/>
    <col min="6918" max="6918" width="24.85546875" style="123" customWidth="1"/>
    <col min="6919" max="6919" width="39.42578125" style="123" customWidth="1"/>
    <col min="6920" max="6920" width="40.28515625" style="123" customWidth="1"/>
    <col min="6921" max="7168" width="9.140625" style="123"/>
    <col min="7169" max="7169" width="38.7109375" style="123" customWidth="1"/>
    <col min="7170" max="7170" width="17.140625" style="123" bestFit="1" customWidth="1"/>
    <col min="7171" max="7171" width="22.5703125" style="123" customWidth="1"/>
    <col min="7172" max="7172" width="21.140625" style="123" customWidth="1"/>
    <col min="7173" max="7173" width="32.7109375" style="123" customWidth="1"/>
    <col min="7174" max="7174" width="24.85546875" style="123" customWidth="1"/>
    <col min="7175" max="7175" width="39.42578125" style="123" customWidth="1"/>
    <col min="7176" max="7176" width="40.28515625" style="123" customWidth="1"/>
    <col min="7177" max="7424" width="9.140625" style="123"/>
    <col min="7425" max="7425" width="38.7109375" style="123" customWidth="1"/>
    <col min="7426" max="7426" width="17.140625" style="123" bestFit="1" customWidth="1"/>
    <col min="7427" max="7427" width="22.5703125" style="123" customWidth="1"/>
    <col min="7428" max="7428" width="21.140625" style="123" customWidth="1"/>
    <col min="7429" max="7429" width="32.7109375" style="123" customWidth="1"/>
    <col min="7430" max="7430" width="24.85546875" style="123" customWidth="1"/>
    <col min="7431" max="7431" width="39.42578125" style="123" customWidth="1"/>
    <col min="7432" max="7432" width="40.28515625" style="123" customWidth="1"/>
    <col min="7433" max="7680" width="9.140625" style="123"/>
    <col min="7681" max="7681" width="38.7109375" style="123" customWidth="1"/>
    <col min="7682" max="7682" width="17.140625" style="123" bestFit="1" customWidth="1"/>
    <col min="7683" max="7683" width="22.5703125" style="123" customWidth="1"/>
    <col min="7684" max="7684" width="21.140625" style="123" customWidth="1"/>
    <col min="7685" max="7685" width="32.7109375" style="123" customWidth="1"/>
    <col min="7686" max="7686" width="24.85546875" style="123" customWidth="1"/>
    <col min="7687" max="7687" width="39.42578125" style="123" customWidth="1"/>
    <col min="7688" max="7688" width="40.28515625" style="123" customWidth="1"/>
    <col min="7689" max="7936" width="9.140625" style="123"/>
    <col min="7937" max="7937" width="38.7109375" style="123" customWidth="1"/>
    <col min="7938" max="7938" width="17.140625" style="123" bestFit="1" customWidth="1"/>
    <col min="7939" max="7939" width="22.5703125" style="123" customWidth="1"/>
    <col min="7940" max="7940" width="21.140625" style="123" customWidth="1"/>
    <col min="7941" max="7941" width="32.7109375" style="123" customWidth="1"/>
    <col min="7942" max="7942" width="24.85546875" style="123" customWidth="1"/>
    <col min="7943" max="7943" width="39.42578125" style="123" customWidth="1"/>
    <col min="7944" max="7944" width="40.28515625" style="123" customWidth="1"/>
    <col min="7945" max="8192" width="9.140625" style="123"/>
    <col min="8193" max="8193" width="38.7109375" style="123" customWidth="1"/>
    <col min="8194" max="8194" width="17.140625" style="123" bestFit="1" customWidth="1"/>
    <col min="8195" max="8195" width="22.5703125" style="123" customWidth="1"/>
    <col min="8196" max="8196" width="21.140625" style="123" customWidth="1"/>
    <col min="8197" max="8197" width="32.7109375" style="123" customWidth="1"/>
    <col min="8198" max="8198" width="24.85546875" style="123" customWidth="1"/>
    <col min="8199" max="8199" width="39.42578125" style="123" customWidth="1"/>
    <col min="8200" max="8200" width="40.28515625" style="123" customWidth="1"/>
    <col min="8201" max="8448" width="9.140625" style="123"/>
    <col min="8449" max="8449" width="38.7109375" style="123" customWidth="1"/>
    <col min="8450" max="8450" width="17.140625" style="123" bestFit="1" customWidth="1"/>
    <col min="8451" max="8451" width="22.5703125" style="123" customWidth="1"/>
    <col min="8452" max="8452" width="21.140625" style="123" customWidth="1"/>
    <col min="8453" max="8453" width="32.7109375" style="123" customWidth="1"/>
    <col min="8454" max="8454" width="24.85546875" style="123" customWidth="1"/>
    <col min="8455" max="8455" width="39.42578125" style="123" customWidth="1"/>
    <col min="8456" max="8456" width="40.28515625" style="123" customWidth="1"/>
    <col min="8457" max="8704" width="9.140625" style="123"/>
    <col min="8705" max="8705" width="38.7109375" style="123" customWidth="1"/>
    <col min="8706" max="8706" width="17.140625" style="123" bestFit="1" customWidth="1"/>
    <col min="8707" max="8707" width="22.5703125" style="123" customWidth="1"/>
    <col min="8708" max="8708" width="21.140625" style="123" customWidth="1"/>
    <col min="8709" max="8709" width="32.7109375" style="123" customWidth="1"/>
    <col min="8710" max="8710" width="24.85546875" style="123" customWidth="1"/>
    <col min="8711" max="8711" width="39.42578125" style="123" customWidth="1"/>
    <col min="8712" max="8712" width="40.28515625" style="123" customWidth="1"/>
    <col min="8713" max="8960" width="9.140625" style="123"/>
    <col min="8961" max="8961" width="38.7109375" style="123" customWidth="1"/>
    <col min="8962" max="8962" width="17.140625" style="123" bestFit="1" customWidth="1"/>
    <col min="8963" max="8963" width="22.5703125" style="123" customWidth="1"/>
    <col min="8964" max="8964" width="21.140625" style="123" customWidth="1"/>
    <col min="8965" max="8965" width="32.7109375" style="123" customWidth="1"/>
    <col min="8966" max="8966" width="24.85546875" style="123" customWidth="1"/>
    <col min="8967" max="8967" width="39.42578125" style="123" customWidth="1"/>
    <col min="8968" max="8968" width="40.28515625" style="123" customWidth="1"/>
    <col min="8969" max="9216" width="9.140625" style="123"/>
    <col min="9217" max="9217" width="38.7109375" style="123" customWidth="1"/>
    <col min="9218" max="9218" width="17.140625" style="123" bestFit="1" customWidth="1"/>
    <col min="9219" max="9219" width="22.5703125" style="123" customWidth="1"/>
    <col min="9220" max="9220" width="21.140625" style="123" customWidth="1"/>
    <col min="9221" max="9221" width="32.7109375" style="123" customWidth="1"/>
    <col min="9222" max="9222" width="24.85546875" style="123" customWidth="1"/>
    <col min="9223" max="9223" width="39.42578125" style="123" customWidth="1"/>
    <col min="9224" max="9224" width="40.28515625" style="123" customWidth="1"/>
    <col min="9225" max="9472" width="9.140625" style="123"/>
    <col min="9473" max="9473" width="38.7109375" style="123" customWidth="1"/>
    <col min="9474" max="9474" width="17.140625" style="123" bestFit="1" customWidth="1"/>
    <col min="9475" max="9475" width="22.5703125" style="123" customWidth="1"/>
    <col min="9476" max="9476" width="21.140625" style="123" customWidth="1"/>
    <col min="9477" max="9477" width="32.7109375" style="123" customWidth="1"/>
    <col min="9478" max="9478" width="24.85546875" style="123" customWidth="1"/>
    <col min="9479" max="9479" width="39.42578125" style="123" customWidth="1"/>
    <col min="9480" max="9480" width="40.28515625" style="123" customWidth="1"/>
    <col min="9481" max="9728" width="9.140625" style="123"/>
    <col min="9729" max="9729" width="38.7109375" style="123" customWidth="1"/>
    <col min="9730" max="9730" width="17.140625" style="123" bestFit="1" customWidth="1"/>
    <col min="9731" max="9731" width="22.5703125" style="123" customWidth="1"/>
    <col min="9732" max="9732" width="21.140625" style="123" customWidth="1"/>
    <col min="9733" max="9733" width="32.7109375" style="123" customWidth="1"/>
    <col min="9734" max="9734" width="24.85546875" style="123" customWidth="1"/>
    <col min="9735" max="9735" width="39.42578125" style="123" customWidth="1"/>
    <col min="9736" max="9736" width="40.28515625" style="123" customWidth="1"/>
    <col min="9737" max="9984" width="9.140625" style="123"/>
    <col min="9985" max="9985" width="38.7109375" style="123" customWidth="1"/>
    <col min="9986" max="9986" width="17.140625" style="123" bestFit="1" customWidth="1"/>
    <col min="9987" max="9987" width="22.5703125" style="123" customWidth="1"/>
    <col min="9988" max="9988" width="21.140625" style="123" customWidth="1"/>
    <col min="9989" max="9989" width="32.7109375" style="123" customWidth="1"/>
    <col min="9990" max="9990" width="24.85546875" style="123" customWidth="1"/>
    <col min="9991" max="9991" width="39.42578125" style="123" customWidth="1"/>
    <col min="9992" max="9992" width="40.28515625" style="123" customWidth="1"/>
    <col min="9993" max="10240" width="9.140625" style="123"/>
    <col min="10241" max="10241" width="38.7109375" style="123" customWidth="1"/>
    <col min="10242" max="10242" width="17.140625" style="123" bestFit="1" customWidth="1"/>
    <col min="10243" max="10243" width="22.5703125" style="123" customWidth="1"/>
    <col min="10244" max="10244" width="21.140625" style="123" customWidth="1"/>
    <col min="10245" max="10245" width="32.7109375" style="123" customWidth="1"/>
    <col min="10246" max="10246" width="24.85546875" style="123" customWidth="1"/>
    <col min="10247" max="10247" width="39.42578125" style="123" customWidth="1"/>
    <col min="10248" max="10248" width="40.28515625" style="123" customWidth="1"/>
    <col min="10249" max="10496" width="9.140625" style="123"/>
    <col min="10497" max="10497" width="38.7109375" style="123" customWidth="1"/>
    <col min="10498" max="10498" width="17.140625" style="123" bestFit="1" customWidth="1"/>
    <col min="10499" max="10499" width="22.5703125" style="123" customWidth="1"/>
    <col min="10500" max="10500" width="21.140625" style="123" customWidth="1"/>
    <col min="10501" max="10501" width="32.7109375" style="123" customWidth="1"/>
    <col min="10502" max="10502" width="24.85546875" style="123" customWidth="1"/>
    <col min="10503" max="10503" width="39.42578125" style="123" customWidth="1"/>
    <col min="10504" max="10504" width="40.28515625" style="123" customWidth="1"/>
    <col min="10505" max="10752" width="9.140625" style="123"/>
    <col min="10753" max="10753" width="38.7109375" style="123" customWidth="1"/>
    <col min="10754" max="10754" width="17.140625" style="123" bestFit="1" customWidth="1"/>
    <col min="10755" max="10755" width="22.5703125" style="123" customWidth="1"/>
    <col min="10756" max="10756" width="21.140625" style="123" customWidth="1"/>
    <col min="10757" max="10757" width="32.7109375" style="123" customWidth="1"/>
    <col min="10758" max="10758" width="24.85546875" style="123" customWidth="1"/>
    <col min="10759" max="10759" width="39.42578125" style="123" customWidth="1"/>
    <col min="10760" max="10760" width="40.28515625" style="123" customWidth="1"/>
    <col min="10761" max="11008" width="9.140625" style="123"/>
    <col min="11009" max="11009" width="38.7109375" style="123" customWidth="1"/>
    <col min="11010" max="11010" width="17.140625" style="123" bestFit="1" customWidth="1"/>
    <col min="11011" max="11011" width="22.5703125" style="123" customWidth="1"/>
    <col min="11012" max="11012" width="21.140625" style="123" customWidth="1"/>
    <col min="11013" max="11013" width="32.7109375" style="123" customWidth="1"/>
    <col min="11014" max="11014" width="24.85546875" style="123" customWidth="1"/>
    <col min="11015" max="11015" width="39.42578125" style="123" customWidth="1"/>
    <col min="11016" max="11016" width="40.28515625" style="123" customWidth="1"/>
    <col min="11017" max="11264" width="9.140625" style="123"/>
    <col min="11265" max="11265" width="38.7109375" style="123" customWidth="1"/>
    <col min="11266" max="11266" width="17.140625" style="123" bestFit="1" customWidth="1"/>
    <col min="11267" max="11267" width="22.5703125" style="123" customWidth="1"/>
    <col min="11268" max="11268" width="21.140625" style="123" customWidth="1"/>
    <col min="11269" max="11269" width="32.7109375" style="123" customWidth="1"/>
    <col min="11270" max="11270" width="24.85546875" style="123" customWidth="1"/>
    <col min="11271" max="11271" width="39.42578125" style="123" customWidth="1"/>
    <col min="11272" max="11272" width="40.28515625" style="123" customWidth="1"/>
    <col min="11273" max="11520" width="9.140625" style="123"/>
    <col min="11521" max="11521" width="38.7109375" style="123" customWidth="1"/>
    <col min="11522" max="11522" width="17.140625" style="123" bestFit="1" customWidth="1"/>
    <col min="11523" max="11523" width="22.5703125" style="123" customWidth="1"/>
    <col min="11524" max="11524" width="21.140625" style="123" customWidth="1"/>
    <col min="11525" max="11525" width="32.7109375" style="123" customWidth="1"/>
    <col min="11526" max="11526" width="24.85546875" style="123" customWidth="1"/>
    <col min="11527" max="11527" width="39.42578125" style="123" customWidth="1"/>
    <col min="11528" max="11528" width="40.28515625" style="123" customWidth="1"/>
    <col min="11529" max="11776" width="9.140625" style="123"/>
    <col min="11777" max="11777" width="38.7109375" style="123" customWidth="1"/>
    <col min="11778" max="11778" width="17.140625" style="123" bestFit="1" customWidth="1"/>
    <col min="11779" max="11779" width="22.5703125" style="123" customWidth="1"/>
    <col min="11780" max="11780" width="21.140625" style="123" customWidth="1"/>
    <col min="11781" max="11781" width="32.7109375" style="123" customWidth="1"/>
    <col min="11782" max="11782" width="24.85546875" style="123" customWidth="1"/>
    <col min="11783" max="11783" width="39.42578125" style="123" customWidth="1"/>
    <col min="11784" max="11784" width="40.28515625" style="123" customWidth="1"/>
    <col min="11785" max="12032" width="9.140625" style="123"/>
    <col min="12033" max="12033" width="38.7109375" style="123" customWidth="1"/>
    <col min="12034" max="12034" width="17.140625" style="123" bestFit="1" customWidth="1"/>
    <col min="12035" max="12035" width="22.5703125" style="123" customWidth="1"/>
    <col min="12036" max="12036" width="21.140625" style="123" customWidth="1"/>
    <col min="12037" max="12037" width="32.7109375" style="123" customWidth="1"/>
    <col min="12038" max="12038" width="24.85546875" style="123" customWidth="1"/>
    <col min="12039" max="12039" width="39.42578125" style="123" customWidth="1"/>
    <col min="12040" max="12040" width="40.28515625" style="123" customWidth="1"/>
    <col min="12041" max="12288" width="9.140625" style="123"/>
    <col min="12289" max="12289" width="38.7109375" style="123" customWidth="1"/>
    <col min="12290" max="12290" width="17.140625" style="123" bestFit="1" customWidth="1"/>
    <col min="12291" max="12291" width="22.5703125" style="123" customWidth="1"/>
    <col min="12292" max="12292" width="21.140625" style="123" customWidth="1"/>
    <col min="12293" max="12293" width="32.7109375" style="123" customWidth="1"/>
    <col min="12294" max="12294" width="24.85546875" style="123" customWidth="1"/>
    <col min="12295" max="12295" width="39.42578125" style="123" customWidth="1"/>
    <col min="12296" max="12296" width="40.28515625" style="123" customWidth="1"/>
    <col min="12297" max="12544" width="9.140625" style="123"/>
    <col min="12545" max="12545" width="38.7109375" style="123" customWidth="1"/>
    <col min="12546" max="12546" width="17.140625" style="123" bestFit="1" customWidth="1"/>
    <col min="12547" max="12547" width="22.5703125" style="123" customWidth="1"/>
    <col min="12548" max="12548" width="21.140625" style="123" customWidth="1"/>
    <col min="12549" max="12549" width="32.7109375" style="123" customWidth="1"/>
    <col min="12550" max="12550" width="24.85546875" style="123" customWidth="1"/>
    <col min="12551" max="12551" width="39.42578125" style="123" customWidth="1"/>
    <col min="12552" max="12552" width="40.28515625" style="123" customWidth="1"/>
    <col min="12553" max="12800" width="9.140625" style="123"/>
    <col min="12801" max="12801" width="38.7109375" style="123" customWidth="1"/>
    <col min="12802" max="12802" width="17.140625" style="123" bestFit="1" customWidth="1"/>
    <col min="12803" max="12803" width="22.5703125" style="123" customWidth="1"/>
    <col min="12804" max="12804" width="21.140625" style="123" customWidth="1"/>
    <col min="12805" max="12805" width="32.7109375" style="123" customWidth="1"/>
    <col min="12806" max="12806" width="24.85546875" style="123" customWidth="1"/>
    <col min="12807" max="12807" width="39.42578125" style="123" customWidth="1"/>
    <col min="12808" max="12808" width="40.28515625" style="123" customWidth="1"/>
    <col min="12809" max="13056" width="9.140625" style="123"/>
    <col min="13057" max="13057" width="38.7109375" style="123" customWidth="1"/>
    <col min="13058" max="13058" width="17.140625" style="123" bestFit="1" customWidth="1"/>
    <col min="13059" max="13059" width="22.5703125" style="123" customWidth="1"/>
    <col min="13060" max="13060" width="21.140625" style="123" customWidth="1"/>
    <col min="13061" max="13061" width="32.7109375" style="123" customWidth="1"/>
    <col min="13062" max="13062" width="24.85546875" style="123" customWidth="1"/>
    <col min="13063" max="13063" width="39.42578125" style="123" customWidth="1"/>
    <col min="13064" max="13064" width="40.28515625" style="123" customWidth="1"/>
    <col min="13065" max="13312" width="9.140625" style="123"/>
    <col min="13313" max="13313" width="38.7109375" style="123" customWidth="1"/>
    <col min="13314" max="13314" width="17.140625" style="123" bestFit="1" customWidth="1"/>
    <col min="13315" max="13315" width="22.5703125" style="123" customWidth="1"/>
    <col min="13316" max="13316" width="21.140625" style="123" customWidth="1"/>
    <col min="13317" max="13317" width="32.7109375" style="123" customWidth="1"/>
    <col min="13318" max="13318" width="24.85546875" style="123" customWidth="1"/>
    <col min="13319" max="13319" width="39.42578125" style="123" customWidth="1"/>
    <col min="13320" max="13320" width="40.28515625" style="123" customWidth="1"/>
    <col min="13321" max="13568" width="9.140625" style="123"/>
    <col min="13569" max="13569" width="38.7109375" style="123" customWidth="1"/>
    <col min="13570" max="13570" width="17.140625" style="123" bestFit="1" customWidth="1"/>
    <col min="13571" max="13571" width="22.5703125" style="123" customWidth="1"/>
    <col min="13572" max="13572" width="21.140625" style="123" customWidth="1"/>
    <col min="13573" max="13573" width="32.7109375" style="123" customWidth="1"/>
    <col min="13574" max="13574" width="24.85546875" style="123" customWidth="1"/>
    <col min="13575" max="13575" width="39.42578125" style="123" customWidth="1"/>
    <col min="13576" max="13576" width="40.28515625" style="123" customWidth="1"/>
    <col min="13577" max="13824" width="9.140625" style="123"/>
    <col min="13825" max="13825" width="38.7109375" style="123" customWidth="1"/>
    <col min="13826" max="13826" width="17.140625" style="123" bestFit="1" customWidth="1"/>
    <col min="13827" max="13827" width="22.5703125" style="123" customWidth="1"/>
    <col min="13828" max="13828" width="21.140625" style="123" customWidth="1"/>
    <col min="13829" max="13829" width="32.7109375" style="123" customWidth="1"/>
    <col min="13830" max="13830" width="24.85546875" style="123" customWidth="1"/>
    <col min="13831" max="13831" width="39.42578125" style="123" customWidth="1"/>
    <col min="13832" max="13832" width="40.28515625" style="123" customWidth="1"/>
    <col min="13833" max="14080" width="9.140625" style="123"/>
    <col min="14081" max="14081" width="38.7109375" style="123" customWidth="1"/>
    <col min="14082" max="14082" width="17.140625" style="123" bestFit="1" customWidth="1"/>
    <col min="14083" max="14083" width="22.5703125" style="123" customWidth="1"/>
    <col min="14084" max="14084" width="21.140625" style="123" customWidth="1"/>
    <col min="14085" max="14085" width="32.7109375" style="123" customWidth="1"/>
    <col min="14086" max="14086" width="24.85546875" style="123" customWidth="1"/>
    <col min="14087" max="14087" width="39.42578125" style="123" customWidth="1"/>
    <col min="14088" max="14088" width="40.28515625" style="123" customWidth="1"/>
    <col min="14089" max="14336" width="9.140625" style="123"/>
    <col min="14337" max="14337" width="38.7109375" style="123" customWidth="1"/>
    <col min="14338" max="14338" width="17.140625" style="123" bestFit="1" customWidth="1"/>
    <col min="14339" max="14339" width="22.5703125" style="123" customWidth="1"/>
    <col min="14340" max="14340" width="21.140625" style="123" customWidth="1"/>
    <col min="14341" max="14341" width="32.7109375" style="123" customWidth="1"/>
    <col min="14342" max="14342" width="24.85546875" style="123" customWidth="1"/>
    <col min="14343" max="14343" width="39.42578125" style="123" customWidth="1"/>
    <col min="14344" max="14344" width="40.28515625" style="123" customWidth="1"/>
    <col min="14345" max="14592" width="9.140625" style="123"/>
    <col min="14593" max="14593" width="38.7109375" style="123" customWidth="1"/>
    <col min="14594" max="14594" width="17.140625" style="123" bestFit="1" customWidth="1"/>
    <col min="14595" max="14595" width="22.5703125" style="123" customWidth="1"/>
    <col min="14596" max="14596" width="21.140625" style="123" customWidth="1"/>
    <col min="14597" max="14597" width="32.7109375" style="123" customWidth="1"/>
    <col min="14598" max="14598" width="24.85546875" style="123" customWidth="1"/>
    <col min="14599" max="14599" width="39.42578125" style="123" customWidth="1"/>
    <col min="14600" max="14600" width="40.28515625" style="123" customWidth="1"/>
    <col min="14601" max="14848" width="9.140625" style="123"/>
    <col min="14849" max="14849" width="38.7109375" style="123" customWidth="1"/>
    <col min="14850" max="14850" width="17.140625" style="123" bestFit="1" customWidth="1"/>
    <col min="14851" max="14851" width="22.5703125" style="123" customWidth="1"/>
    <col min="14852" max="14852" width="21.140625" style="123" customWidth="1"/>
    <col min="14853" max="14853" width="32.7109375" style="123" customWidth="1"/>
    <col min="14854" max="14854" width="24.85546875" style="123" customWidth="1"/>
    <col min="14855" max="14855" width="39.42578125" style="123" customWidth="1"/>
    <col min="14856" max="14856" width="40.28515625" style="123" customWidth="1"/>
    <col min="14857" max="15104" width="9.140625" style="123"/>
    <col min="15105" max="15105" width="38.7109375" style="123" customWidth="1"/>
    <col min="15106" max="15106" width="17.140625" style="123" bestFit="1" customWidth="1"/>
    <col min="15107" max="15107" width="22.5703125" style="123" customWidth="1"/>
    <col min="15108" max="15108" width="21.140625" style="123" customWidth="1"/>
    <col min="15109" max="15109" width="32.7109375" style="123" customWidth="1"/>
    <col min="15110" max="15110" width="24.85546875" style="123" customWidth="1"/>
    <col min="15111" max="15111" width="39.42578125" style="123" customWidth="1"/>
    <col min="15112" max="15112" width="40.28515625" style="123" customWidth="1"/>
    <col min="15113" max="15360" width="9.140625" style="123"/>
    <col min="15361" max="15361" width="38.7109375" style="123" customWidth="1"/>
    <col min="15362" max="15362" width="17.140625" style="123" bestFit="1" customWidth="1"/>
    <col min="15363" max="15363" width="22.5703125" style="123" customWidth="1"/>
    <col min="15364" max="15364" width="21.140625" style="123" customWidth="1"/>
    <col min="15365" max="15365" width="32.7109375" style="123" customWidth="1"/>
    <col min="15366" max="15366" width="24.85546875" style="123" customWidth="1"/>
    <col min="15367" max="15367" width="39.42578125" style="123" customWidth="1"/>
    <col min="15368" max="15368" width="40.28515625" style="123" customWidth="1"/>
    <col min="15369" max="15616" width="9.140625" style="123"/>
    <col min="15617" max="15617" width="38.7109375" style="123" customWidth="1"/>
    <col min="15618" max="15618" width="17.140625" style="123" bestFit="1" customWidth="1"/>
    <col min="15619" max="15619" width="22.5703125" style="123" customWidth="1"/>
    <col min="15620" max="15620" width="21.140625" style="123" customWidth="1"/>
    <col min="15621" max="15621" width="32.7109375" style="123" customWidth="1"/>
    <col min="15622" max="15622" width="24.85546875" style="123" customWidth="1"/>
    <col min="15623" max="15623" width="39.42578125" style="123" customWidth="1"/>
    <col min="15624" max="15624" width="40.28515625" style="123" customWidth="1"/>
    <col min="15625" max="15872" width="9.140625" style="123"/>
    <col min="15873" max="15873" width="38.7109375" style="123" customWidth="1"/>
    <col min="15874" max="15874" width="17.140625" style="123" bestFit="1" customWidth="1"/>
    <col min="15875" max="15875" width="22.5703125" style="123" customWidth="1"/>
    <col min="15876" max="15876" width="21.140625" style="123" customWidth="1"/>
    <col min="15877" max="15877" width="32.7109375" style="123" customWidth="1"/>
    <col min="15878" max="15878" width="24.85546875" style="123" customWidth="1"/>
    <col min="15879" max="15879" width="39.42578125" style="123" customWidth="1"/>
    <col min="15880" max="15880" width="40.28515625" style="123" customWidth="1"/>
    <col min="15881" max="16128" width="9.140625" style="123"/>
    <col min="16129" max="16129" width="38.7109375" style="123" customWidth="1"/>
    <col min="16130" max="16130" width="17.140625" style="123" bestFit="1" customWidth="1"/>
    <col min="16131" max="16131" width="22.5703125" style="123" customWidth="1"/>
    <col min="16132" max="16132" width="21.140625" style="123" customWidth="1"/>
    <col min="16133" max="16133" width="32.7109375" style="123" customWidth="1"/>
    <col min="16134" max="16134" width="24.85546875" style="123" customWidth="1"/>
    <col min="16135" max="16135" width="39.42578125" style="123" customWidth="1"/>
    <col min="16136" max="16136" width="40.28515625" style="123" customWidth="1"/>
    <col min="16137" max="16384" width="9.140625" style="123"/>
  </cols>
  <sheetData>
    <row r="1" spans="1:9" ht="39.75" customHeight="1" x14ac:dyDescent="0.25">
      <c r="A1" s="236" t="s">
        <v>1007</v>
      </c>
      <c r="B1" s="236"/>
      <c r="C1" s="236"/>
      <c r="D1" s="236"/>
      <c r="E1" s="236"/>
      <c r="F1" s="236"/>
      <c r="G1" s="236"/>
      <c r="H1" s="116" t="s">
        <v>957</v>
      </c>
    </row>
    <row r="3" spans="1:9" x14ac:dyDescent="0.25">
      <c r="A3" s="124"/>
      <c r="B3" s="125"/>
      <c r="C3" s="125"/>
      <c r="D3" s="125"/>
      <c r="E3" s="124" t="s">
        <v>366</v>
      </c>
      <c r="F3" s="125"/>
      <c r="G3" s="125"/>
      <c r="H3" s="126"/>
    </row>
    <row r="4" spans="1:9" ht="36" x14ac:dyDescent="0.25">
      <c r="A4" s="127" t="s">
        <v>117</v>
      </c>
      <c r="B4" s="127" t="s">
        <v>2</v>
      </c>
      <c r="C4" s="127" t="s">
        <v>3</v>
      </c>
      <c r="D4" s="127" t="s">
        <v>116</v>
      </c>
      <c r="E4" s="127" t="s">
        <v>1008</v>
      </c>
      <c r="F4" s="128" t="s">
        <v>1009</v>
      </c>
      <c r="G4" s="128" t="s">
        <v>1010</v>
      </c>
      <c r="H4" s="129" t="s">
        <v>1011</v>
      </c>
      <c r="I4" s="130"/>
    </row>
    <row r="5" spans="1:9" x14ac:dyDescent="0.25">
      <c r="A5" s="124" t="s">
        <v>1012</v>
      </c>
      <c r="B5" s="124">
        <v>100</v>
      </c>
      <c r="C5" s="124">
        <v>108</v>
      </c>
      <c r="D5" s="124">
        <v>20012</v>
      </c>
      <c r="E5" s="131">
        <v>-2464.4</v>
      </c>
      <c r="F5" s="132"/>
      <c r="G5" s="132">
        <v>2464.4</v>
      </c>
      <c r="H5" s="133">
        <v>0</v>
      </c>
    </row>
    <row r="6" spans="1:9" x14ac:dyDescent="0.25">
      <c r="A6" s="134"/>
      <c r="B6" s="134"/>
      <c r="C6" s="124" t="s">
        <v>1013</v>
      </c>
      <c r="D6" s="125"/>
      <c r="E6" s="131">
        <v>-2464.4</v>
      </c>
      <c r="F6" s="132"/>
      <c r="G6" s="132">
        <v>2464.4</v>
      </c>
      <c r="H6" s="133">
        <v>0</v>
      </c>
    </row>
    <row r="7" spans="1:9" x14ac:dyDescent="0.25">
      <c r="A7" s="134"/>
      <c r="B7" s="134"/>
      <c r="C7" s="124"/>
      <c r="D7" s="125"/>
      <c r="E7" s="131"/>
      <c r="F7" s="132"/>
      <c r="G7" s="132"/>
      <c r="H7" s="133"/>
    </row>
    <row r="8" spans="1:9" x14ac:dyDescent="0.25">
      <c r="A8" s="134"/>
      <c r="B8" s="124" t="s">
        <v>1014</v>
      </c>
      <c r="C8" s="125"/>
      <c r="D8" s="125"/>
      <c r="E8" s="131">
        <v>-2464.4</v>
      </c>
      <c r="F8" s="132"/>
      <c r="G8" s="132">
        <v>2464.4</v>
      </c>
      <c r="H8" s="133">
        <v>0</v>
      </c>
    </row>
    <row r="9" spans="1:9" x14ac:dyDescent="0.25">
      <c r="A9" s="127" t="s">
        <v>372</v>
      </c>
      <c r="B9" s="135"/>
      <c r="C9" s="135"/>
      <c r="D9" s="135"/>
      <c r="E9" s="136">
        <v>-2464.4</v>
      </c>
      <c r="F9" s="137"/>
      <c r="G9" s="137">
        <v>2464.4</v>
      </c>
      <c r="H9" s="138">
        <v>0</v>
      </c>
    </row>
    <row r="10" spans="1:9" x14ac:dyDescent="0.25">
      <c r="A10" s="124"/>
      <c r="B10" s="125"/>
      <c r="C10" s="125"/>
      <c r="D10" s="125"/>
      <c r="E10" s="131"/>
      <c r="F10" s="132"/>
      <c r="G10" s="132"/>
      <c r="H10" s="133"/>
    </row>
    <row r="11" spans="1:9" x14ac:dyDescent="0.25">
      <c r="A11" s="124" t="s">
        <v>1015</v>
      </c>
      <c r="B11" s="124">
        <v>100</v>
      </c>
      <c r="C11" s="124">
        <v>101</v>
      </c>
      <c r="D11" s="124">
        <v>10177</v>
      </c>
      <c r="E11" s="131">
        <v>-26520</v>
      </c>
      <c r="F11" s="132"/>
      <c r="G11" s="132">
        <v>26520</v>
      </c>
      <c r="H11" s="133">
        <v>0</v>
      </c>
    </row>
    <row r="12" spans="1:9" x14ac:dyDescent="0.25">
      <c r="A12" s="134"/>
      <c r="B12" s="134"/>
      <c r="C12" s="134"/>
      <c r="D12" s="139">
        <v>10179</v>
      </c>
      <c r="E12" s="140">
        <v>-4050</v>
      </c>
      <c r="F12" s="141"/>
      <c r="G12" s="141">
        <v>4050</v>
      </c>
      <c r="H12" s="142">
        <v>0</v>
      </c>
    </row>
    <row r="13" spans="1:9" x14ac:dyDescent="0.25">
      <c r="A13" s="134"/>
      <c r="B13" s="134"/>
      <c r="C13" s="134"/>
      <c r="D13" s="139">
        <v>10181</v>
      </c>
      <c r="E13" s="140">
        <v>-10200</v>
      </c>
      <c r="F13" s="141"/>
      <c r="G13" s="141">
        <v>10200</v>
      </c>
      <c r="H13" s="142">
        <v>0</v>
      </c>
    </row>
    <row r="14" spans="1:9" x14ac:dyDescent="0.25">
      <c r="A14" s="134"/>
      <c r="B14" s="134"/>
      <c r="C14" s="134"/>
      <c r="D14" s="139">
        <v>10365</v>
      </c>
      <c r="E14" s="140">
        <v>-7000</v>
      </c>
      <c r="F14" s="141"/>
      <c r="G14" s="141">
        <v>7000</v>
      </c>
      <c r="H14" s="142">
        <v>0</v>
      </c>
    </row>
    <row r="15" spans="1:9" x14ac:dyDescent="0.25">
      <c r="A15" s="134"/>
      <c r="B15" s="134"/>
      <c r="C15" s="134"/>
      <c r="D15" s="139">
        <v>10366</v>
      </c>
      <c r="E15" s="140">
        <v>-11000</v>
      </c>
      <c r="F15" s="141"/>
      <c r="G15" s="141">
        <v>11000</v>
      </c>
      <c r="H15" s="142">
        <v>0</v>
      </c>
    </row>
    <row r="16" spans="1:9" x14ac:dyDescent="0.25">
      <c r="A16" s="134"/>
      <c r="B16" s="134"/>
      <c r="C16" s="134"/>
      <c r="D16" s="139">
        <v>10589</v>
      </c>
      <c r="E16" s="140">
        <v>-1500</v>
      </c>
      <c r="F16" s="141"/>
      <c r="G16" s="141">
        <v>1500</v>
      </c>
      <c r="H16" s="142">
        <v>0</v>
      </c>
    </row>
    <row r="17" spans="1:8" x14ac:dyDescent="0.25">
      <c r="A17" s="134"/>
      <c r="B17" s="134"/>
      <c r="C17" s="124" t="s">
        <v>1016</v>
      </c>
      <c r="D17" s="125"/>
      <c r="E17" s="131">
        <v>-60270</v>
      </c>
      <c r="F17" s="132"/>
      <c r="G17" s="132">
        <v>60270</v>
      </c>
      <c r="H17" s="133">
        <v>0</v>
      </c>
    </row>
    <row r="18" spans="1:8" x14ac:dyDescent="0.25">
      <c r="A18" s="134"/>
      <c r="B18" s="134"/>
      <c r="C18" s="124"/>
      <c r="D18" s="125"/>
      <c r="E18" s="131"/>
      <c r="F18" s="132"/>
      <c r="G18" s="132"/>
      <c r="H18" s="133"/>
    </row>
    <row r="19" spans="1:8" x14ac:dyDescent="0.25">
      <c r="A19" s="134"/>
      <c r="B19" s="134"/>
      <c r="C19" s="124">
        <v>108</v>
      </c>
      <c r="D19" s="124">
        <v>10269</v>
      </c>
      <c r="E19" s="131">
        <v>-2400</v>
      </c>
      <c r="F19" s="132"/>
      <c r="G19" s="132">
        <v>2400</v>
      </c>
      <c r="H19" s="133">
        <v>0</v>
      </c>
    </row>
    <row r="20" spans="1:8" x14ac:dyDescent="0.25">
      <c r="A20" s="134"/>
      <c r="B20" s="134"/>
      <c r="C20" s="134"/>
      <c r="D20" s="139">
        <v>10280</v>
      </c>
      <c r="E20" s="140">
        <v>-474.88</v>
      </c>
      <c r="F20" s="141"/>
      <c r="G20" s="141">
        <v>474.88</v>
      </c>
      <c r="H20" s="142">
        <v>0</v>
      </c>
    </row>
    <row r="21" spans="1:8" x14ac:dyDescent="0.25">
      <c r="A21" s="134"/>
      <c r="B21" s="134"/>
      <c r="C21" s="134"/>
      <c r="D21" s="139">
        <v>10577</v>
      </c>
      <c r="E21" s="140">
        <v>-9053.48</v>
      </c>
      <c r="F21" s="141"/>
      <c r="G21" s="141">
        <v>9053.48</v>
      </c>
      <c r="H21" s="142">
        <v>0</v>
      </c>
    </row>
    <row r="22" spans="1:8" x14ac:dyDescent="0.25">
      <c r="A22" s="134"/>
      <c r="B22" s="134"/>
      <c r="C22" s="124" t="s">
        <v>1013</v>
      </c>
      <c r="D22" s="125"/>
      <c r="E22" s="131">
        <v>-11928.36</v>
      </c>
      <c r="F22" s="132"/>
      <c r="G22" s="132">
        <v>11928.36</v>
      </c>
      <c r="H22" s="133">
        <v>0</v>
      </c>
    </row>
    <row r="23" spans="1:8" x14ac:dyDescent="0.25">
      <c r="A23" s="134"/>
      <c r="B23" s="134"/>
      <c r="C23" s="124"/>
      <c r="D23" s="125"/>
      <c r="E23" s="131"/>
      <c r="F23" s="132"/>
      <c r="G23" s="132"/>
      <c r="H23" s="133"/>
    </row>
    <row r="24" spans="1:8" x14ac:dyDescent="0.25">
      <c r="A24" s="134"/>
      <c r="B24" s="124" t="s">
        <v>1014</v>
      </c>
      <c r="C24" s="125"/>
      <c r="D24" s="125"/>
      <c r="E24" s="131">
        <v>-72198.36</v>
      </c>
      <c r="F24" s="132"/>
      <c r="G24" s="132">
        <v>72198.36</v>
      </c>
      <c r="H24" s="133">
        <v>0</v>
      </c>
    </row>
    <row r="25" spans="1:8" x14ac:dyDescent="0.25">
      <c r="A25" s="134"/>
      <c r="B25" s="124">
        <v>500</v>
      </c>
      <c r="C25" s="124">
        <v>502</v>
      </c>
      <c r="D25" s="124">
        <v>10285</v>
      </c>
      <c r="E25" s="131">
        <v>-11628.68</v>
      </c>
      <c r="F25" s="132"/>
      <c r="G25" s="132">
        <v>11628.68</v>
      </c>
      <c r="H25" s="133">
        <v>0</v>
      </c>
    </row>
    <row r="26" spans="1:8" x14ac:dyDescent="0.25">
      <c r="A26" s="134"/>
      <c r="B26" s="134"/>
      <c r="C26" s="134"/>
      <c r="D26" s="139">
        <v>10286</v>
      </c>
      <c r="E26" s="140">
        <v>-131.5</v>
      </c>
      <c r="F26" s="141"/>
      <c r="G26" s="141">
        <v>0</v>
      </c>
      <c r="H26" s="142">
        <v>131.5</v>
      </c>
    </row>
    <row r="27" spans="1:8" x14ac:dyDescent="0.25">
      <c r="A27" s="134"/>
      <c r="B27" s="134"/>
      <c r="C27" s="134"/>
      <c r="D27" s="139">
        <v>10287</v>
      </c>
      <c r="E27" s="140">
        <v>-38.4</v>
      </c>
      <c r="F27" s="141"/>
      <c r="G27" s="141">
        <v>38.4</v>
      </c>
      <c r="H27" s="142">
        <v>0</v>
      </c>
    </row>
    <row r="28" spans="1:8" x14ac:dyDescent="0.25">
      <c r="A28" s="134"/>
      <c r="B28" s="134"/>
      <c r="C28" s="134"/>
      <c r="D28" s="139">
        <v>10522</v>
      </c>
      <c r="E28" s="140">
        <v>-5912.4400000000005</v>
      </c>
      <c r="F28" s="141"/>
      <c r="G28" s="141">
        <v>5912.4400000000005</v>
      </c>
      <c r="H28" s="142">
        <v>0</v>
      </c>
    </row>
    <row r="29" spans="1:8" x14ac:dyDescent="0.25">
      <c r="A29" s="134"/>
      <c r="B29" s="134"/>
      <c r="C29" s="134"/>
      <c r="D29" s="139">
        <v>10523</v>
      </c>
      <c r="E29" s="140">
        <v>-2896.67</v>
      </c>
      <c r="F29" s="141"/>
      <c r="G29" s="141">
        <v>2896.67</v>
      </c>
      <c r="H29" s="142">
        <v>0</v>
      </c>
    </row>
    <row r="30" spans="1:8" x14ac:dyDescent="0.25">
      <c r="A30" s="134"/>
      <c r="B30" s="134"/>
      <c r="C30" s="124" t="s">
        <v>1017</v>
      </c>
      <c r="D30" s="125"/>
      <c r="E30" s="131">
        <v>-20607.690000000002</v>
      </c>
      <c r="F30" s="132"/>
      <c r="G30" s="132">
        <v>20476.190000000002</v>
      </c>
      <c r="H30" s="133">
        <v>131.5</v>
      </c>
    </row>
    <row r="31" spans="1:8" x14ac:dyDescent="0.25">
      <c r="A31" s="134"/>
      <c r="B31" s="134"/>
      <c r="C31" s="124"/>
      <c r="D31" s="125"/>
      <c r="E31" s="131"/>
      <c r="F31" s="132"/>
      <c r="G31" s="132"/>
      <c r="H31" s="133"/>
    </row>
    <row r="32" spans="1:8" x14ac:dyDescent="0.25">
      <c r="A32" s="134"/>
      <c r="B32" s="124" t="s">
        <v>1018</v>
      </c>
      <c r="C32" s="125"/>
      <c r="D32" s="125"/>
      <c r="E32" s="131">
        <v>-20607.690000000002</v>
      </c>
      <c r="F32" s="132"/>
      <c r="G32" s="132">
        <v>20476.190000000002</v>
      </c>
      <c r="H32" s="133">
        <v>131.5</v>
      </c>
    </row>
    <row r="33" spans="1:8" x14ac:dyDescent="0.25">
      <c r="A33" s="134"/>
      <c r="B33" s="124">
        <v>1100</v>
      </c>
      <c r="C33" s="124">
        <v>1102</v>
      </c>
      <c r="D33" s="124">
        <v>10506</v>
      </c>
      <c r="E33" s="131">
        <v>-17135</v>
      </c>
      <c r="F33" s="132"/>
      <c r="G33" s="132">
        <v>17135</v>
      </c>
      <c r="H33" s="133">
        <v>0</v>
      </c>
    </row>
    <row r="34" spans="1:8" x14ac:dyDescent="0.25">
      <c r="A34" s="134"/>
      <c r="B34" s="134"/>
      <c r="C34" s="134"/>
      <c r="D34" s="139">
        <v>10515</v>
      </c>
      <c r="E34" s="140">
        <v>-10000</v>
      </c>
      <c r="F34" s="141"/>
      <c r="G34" s="141">
        <v>10000</v>
      </c>
      <c r="H34" s="142">
        <v>0</v>
      </c>
    </row>
    <row r="35" spans="1:8" x14ac:dyDescent="0.25">
      <c r="A35" s="134"/>
      <c r="B35" s="134"/>
      <c r="C35" s="124" t="s">
        <v>1019</v>
      </c>
      <c r="D35" s="125"/>
      <c r="E35" s="131">
        <v>-27135</v>
      </c>
      <c r="F35" s="132"/>
      <c r="G35" s="132">
        <v>27135</v>
      </c>
      <c r="H35" s="133">
        <v>0</v>
      </c>
    </row>
    <row r="36" spans="1:8" x14ac:dyDescent="0.25">
      <c r="A36" s="134"/>
      <c r="B36" s="134"/>
      <c r="C36" s="124"/>
      <c r="D36" s="125"/>
      <c r="E36" s="131"/>
      <c r="F36" s="132"/>
      <c r="G36" s="132"/>
      <c r="H36" s="133"/>
    </row>
    <row r="37" spans="1:8" x14ac:dyDescent="0.25">
      <c r="A37" s="134"/>
      <c r="B37" s="124" t="s">
        <v>1020</v>
      </c>
      <c r="C37" s="125"/>
      <c r="D37" s="125"/>
      <c r="E37" s="131">
        <v>-27135</v>
      </c>
      <c r="F37" s="132"/>
      <c r="G37" s="132">
        <v>27135</v>
      </c>
      <c r="H37" s="133">
        <v>0</v>
      </c>
    </row>
    <row r="38" spans="1:8" x14ac:dyDescent="0.25">
      <c r="A38" s="127" t="s">
        <v>372</v>
      </c>
      <c r="B38" s="135"/>
      <c r="C38" s="135"/>
      <c r="D38" s="135"/>
      <c r="E38" s="136">
        <v>-119941.05</v>
      </c>
      <c r="F38" s="137"/>
      <c r="G38" s="137">
        <v>119809.55</v>
      </c>
      <c r="H38" s="138">
        <v>131.5</v>
      </c>
    </row>
    <row r="39" spans="1:8" x14ac:dyDescent="0.25">
      <c r="A39" s="124"/>
      <c r="B39" s="125"/>
      <c r="C39" s="125"/>
      <c r="D39" s="125"/>
      <c r="E39" s="131"/>
      <c r="F39" s="132"/>
      <c r="G39" s="132"/>
      <c r="H39" s="133"/>
    </row>
    <row r="40" spans="1:8" ht="36" x14ac:dyDescent="0.25">
      <c r="A40" s="124" t="s">
        <v>1021</v>
      </c>
      <c r="B40" s="124">
        <v>100</v>
      </c>
      <c r="C40" s="124">
        <v>101</v>
      </c>
      <c r="D40" s="124">
        <v>10136</v>
      </c>
      <c r="E40" s="131">
        <v>-4200</v>
      </c>
      <c r="F40" s="132"/>
      <c r="G40" s="132">
        <v>4200</v>
      </c>
      <c r="H40" s="133">
        <v>0</v>
      </c>
    </row>
    <row r="41" spans="1:8" x14ac:dyDescent="0.25">
      <c r="A41" s="134"/>
      <c r="B41" s="134"/>
      <c r="C41" s="124" t="s">
        <v>1016</v>
      </c>
      <c r="D41" s="125"/>
      <c r="E41" s="131">
        <v>-4200</v>
      </c>
      <c r="F41" s="132"/>
      <c r="G41" s="132">
        <v>4200</v>
      </c>
      <c r="H41" s="133">
        <v>0</v>
      </c>
    </row>
    <row r="42" spans="1:8" x14ac:dyDescent="0.25">
      <c r="A42" s="134"/>
      <c r="B42" s="134"/>
      <c r="C42" s="124"/>
      <c r="D42" s="125"/>
      <c r="E42" s="131"/>
      <c r="F42" s="132"/>
      <c r="G42" s="132"/>
      <c r="H42" s="133"/>
    </row>
    <row r="43" spans="1:8" x14ac:dyDescent="0.25">
      <c r="A43" s="134"/>
      <c r="B43" s="124" t="s">
        <v>1014</v>
      </c>
      <c r="C43" s="125"/>
      <c r="D43" s="125"/>
      <c r="E43" s="131">
        <v>-4200</v>
      </c>
      <c r="F43" s="132"/>
      <c r="G43" s="132">
        <v>4200</v>
      </c>
      <c r="H43" s="133">
        <v>0</v>
      </c>
    </row>
    <row r="44" spans="1:8" x14ac:dyDescent="0.25">
      <c r="A44" s="127" t="s">
        <v>372</v>
      </c>
      <c r="B44" s="135"/>
      <c r="C44" s="135"/>
      <c r="D44" s="135"/>
      <c r="E44" s="136">
        <v>-4200</v>
      </c>
      <c r="F44" s="137"/>
      <c r="G44" s="137">
        <v>4200</v>
      </c>
      <c r="H44" s="138">
        <v>0</v>
      </c>
    </row>
    <row r="45" spans="1:8" x14ac:dyDescent="0.25">
      <c r="A45" s="124"/>
      <c r="B45" s="125"/>
      <c r="C45" s="125"/>
      <c r="D45" s="125"/>
      <c r="E45" s="131"/>
      <c r="F45" s="132"/>
      <c r="G45" s="132"/>
      <c r="H45" s="133"/>
    </row>
    <row r="46" spans="1:8" x14ac:dyDescent="0.25">
      <c r="A46" s="143" t="s">
        <v>113</v>
      </c>
      <c r="B46" s="144"/>
      <c r="C46" s="144"/>
      <c r="D46" s="144"/>
      <c r="E46" s="145">
        <v>-126605.45</v>
      </c>
      <c r="F46" s="146"/>
      <c r="G46" s="146">
        <v>126473.95</v>
      </c>
      <c r="H46" s="147">
        <v>131.5</v>
      </c>
    </row>
  </sheetData>
  <mergeCells count="1">
    <mergeCell ref="A1:G1"/>
  </mergeCells>
  <printOptions horizontalCentered="1"/>
  <pageMargins left="0.70866141732283472" right="0.70866141732283472" top="0.74803149606299213" bottom="0.74803149606299213" header="0.31496062992125984" footer="0.31496062992125984"/>
  <pageSetup paperSize="9" scale="52"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CBACB-BD78-420C-ACA5-E853A30AB903}">
  <dimension ref="A1:P50"/>
  <sheetViews>
    <sheetView showGridLines="0" view="pageBreakPreview" topLeftCell="D1" zoomScale="60" zoomScaleNormal="100" workbookViewId="0">
      <selection activeCell="H6" sqref="H6"/>
    </sheetView>
  </sheetViews>
  <sheetFormatPr defaultRowHeight="20.25" x14ac:dyDescent="0.25"/>
  <cols>
    <col min="1" max="1" width="24" style="148" customWidth="1"/>
    <col min="2" max="2" width="29.5703125" style="148" customWidth="1"/>
    <col min="3" max="3" width="84.5703125" style="148" customWidth="1"/>
    <col min="4" max="4" width="18.42578125" style="148" customWidth="1"/>
    <col min="5" max="5" width="18.7109375" style="148" customWidth="1"/>
    <col min="6" max="6" width="26.7109375" style="148" customWidth="1"/>
    <col min="7" max="7" width="15.85546875" style="148" customWidth="1"/>
    <col min="8" max="8" width="22.5703125" style="148" customWidth="1"/>
    <col min="9" max="9" width="20.42578125" style="148" customWidth="1"/>
    <col min="10" max="10" width="15.85546875" style="148" customWidth="1"/>
    <col min="11" max="11" width="28.85546875" style="148" customWidth="1"/>
    <col min="12" max="12" width="46.28515625" style="148" customWidth="1"/>
    <col min="13" max="13" width="24.140625" style="149" customWidth="1"/>
    <col min="14" max="14" width="24.140625" style="148" customWidth="1"/>
    <col min="15" max="16" width="24.140625" style="150" customWidth="1"/>
    <col min="17" max="256" width="9.140625" style="148"/>
    <col min="257" max="257" width="24" style="148" customWidth="1"/>
    <col min="258" max="258" width="29.5703125" style="148" customWidth="1"/>
    <col min="259" max="259" width="84.5703125" style="148" customWidth="1"/>
    <col min="260" max="260" width="18.42578125" style="148" customWidth="1"/>
    <col min="261" max="261" width="18.7109375" style="148" customWidth="1"/>
    <col min="262" max="262" width="26.7109375" style="148" customWidth="1"/>
    <col min="263" max="263" width="15.85546875" style="148" customWidth="1"/>
    <col min="264" max="264" width="22.5703125" style="148" customWidth="1"/>
    <col min="265" max="265" width="20.42578125" style="148" customWidth="1"/>
    <col min="266" max="266" width="15.85546875" style="148" customWidth="1"/>
    <col min="267" max="267" width="28.85546875" style="148" customWidth="1"/>
    <col min="268" max="268" width="46.28515625" style="148" customWidth="1"/>
    <col min="269" max="272" width="24.140625" style="148" customWidth="1"/>
    <col min="273" max="512" width="9.140625" style="148"/>
    <col min="513" max="513" width="24" style="148" customWidth="1"/>
    <col min="514" max="514" width="29.5703125" style="148" customWidth="1"/>
    <col min="515" max="515" width="84.5703125" style="148" customWidth="1"/>
    <col min="516" max="516" width="18.42578125" style="148" customWidth="1"/>
    <col min="517" max="517" width="18.7109375" style="148" customWidth="1"/>
    <col min="518" max="518" width="26.7109375" style="148" customWidth="1"/>
    <col min="519" max="519" width="15.85546875" style="148" customWidth="1"/>
    <col min="520" max="520" width="22.5703125" style="148" customWidth="1"/>
    <col min="521" max="521" width="20.42578125" style="148" customWidth="1"/>
    <col min="522" max="522" width="15.85546875" style="148" customWidth="1"/>
    <col min="523" max="523" width="28.85546875" style="148" customWidth="1"/>
    <col min="524" max="524" width="46.28515625" style="148" customWidth="1"/>
    <col min="525" max="528" width="24.140625" style="148" customWidth="1"/>
    <col min="529" max="768" width="9.140625" style="148"/>
    <col min="769" max="769" width="24" style="148" customWidth="1"/>
    <col min="770" max="770" width="29.5703125" style="148" customWidth="1"/>
    <col min="771" max="771" width="84.5703125" style="148" customWidth="1"/>
    <col min="772" max="772" width="18.42578125" style="148" customWidth="1"/>
    <col min="773" max="773" width="18.7109375" style="148" customWidth="1"/>
    <col min="774" max="774" width="26.7109375" style="148" customWidth="1"/>
    <col min="775" max="775" width="15.85546875" style="148" customWidth="1"/>
    <col min="776" max="776" width="22.5703125" style="148" customWidth="1"/>
    <col min="777" max="777" width="20.42578125" style="148" customWidth="1"/>
    <col min="778" max="778" width="15.85546875" style="148" customWidth="1"/>
    <col min="779" max="779" width="28.85546875" style="148" customWidth="1"/>
    <col min="780" max="780" width="46.28515625" style="148" customWidth="1"/>
    <col min="781" max="784" width="24.140625" style="148" customWidth="1"/>
    <col min="785" max="1024" width="9.140625" style="148"/>
    <col min="1025" max="1025" width="24" style="148" customWidth="1"/>
    <col min="1026" max="1026" width="29.5703125" style="148" customWidth="1"/>
    <col min="1027" max="1027" width="84.5703125" style="148" customWidth="1"/>
    <col min="1028" max="1028" width="18.42578125" style="148" customWidth="1"/>
    <col min="1029" max="1029" width="18.7109375" style="148" customWidth="1"/>
    <col min="1030" max="1030" width="26.7109375" style="148" customWidth="1"/>
    <col min="1031" max="1031" width="15.85546875" style="148" customWidth="1"/>
    <col min="1032" max="1032" width="22.5703125" style="148" customWidth="1"/>
    <col min="1033" max="1033" width="20.42578125" style="148" customWidth="1"/>
    <col min="1034" max="1034" width="15.85546875" style="148" customWidth="1"/>
    <col min="1035" max="1035" width="28.85546875" style="148" customWidth="1"/>
    <col min="1036" max="1036" width="46.28515625" style="148" customWidth="1"/>
    <col min="1037" max="1040" width="24.140625" style="148" customWidth="1"/>
    <col min="1041" max="1280" width="9.140625" style="148"/>
    <col min="1281" max="1281" width="24" style="148" customWidth="1"/>
    <col min="1282" max="1282" width="29.5703125" style="148" customWidth="1"/>
    <col min="1283" max="1283" width="84.5703125" style="148" customWidth="1"/>
    <col min="1284" max="1284" width="18.42578125" style="148" customWidth="1"/>
    <col min="1285" max="1285" width="18.7109375" style="148" customWidth="1"/>
    <col min="1286" max="1286" width="26.7109375" style="148" customWidth="1"/>
    <col min="1287" max="1287" width="15.85546875" style="148" customWidth="1"/>
    <col min="1288" max="1288" width="22.5703125" style="148" customWidth="1"/>
    <col min="1289" max="1289" width="20.42578125" style="148" customWidth="1"/>
    <col min="1290" max="1290" width="15.85546875" style="148" customWidth="1"/>
    <col min="1291" max="1291" width="28.85546875" style="148" customWidth="1"/>
    <col min="1292" max="1292" width="46.28515625" style="148" customWidth="1"/>
    <col min="1293" max="1296" width="24.140625" style="148" customWidth="1"/>
    <col min="1297" max="1536" width="9.140625" style="148"/>
    <col min="1537" max="1537" width="24" style="148" customWidth="1"/>
    <col min="1538" max="1538" width="29.5703125" style="148" customWidth="1"/>
    <col min="1539" max="1539" width="84.5703125" style="148" customWidth="1"/>
    <col min="1540" max="1540" width="18.42578125" style="148" customWidth="1"/>
    <col min="1541" max="1541" width="18.7109375" style="148" customWidth="1"/>
    <col min="1542" max="1542" width="26.7109375" style="148" customWidth="1"/>
    <col min="1543" max="1543" width="15.85546875" style="148" customWidth="1"/>
    <col min="1544" max="1544" width="22.5703125" style="148" customWidth="1"/>
    <col min="1545" max="1545" width="20.42578125" style="148" customWidth="1"/>
    <col min="1546" max="1546" width="15.85546875" style="148" customWidth="1"/>
    <col min="1547" max="1547" width="28.85546875" style="148" customWidth="1"/>
    <col min="1548" max="1548" width="46.28515625" style="148" customWidth="1"/>
    <col min="1549" max="1552" width="24.140625" style="148" customWidth="1"/>
    <col min="1553" max="1792" width="9.140625" style="148"/>
    <col min="1793" max="1793" width="24" style="148" customWidth="1"/>
    <col min="1794" max="1794" width="29.5703125" style="148" customWidth="1"/>
    <col min="1795" max="1795" width="84.5703125" style="148" customWidth="1"/>
    <col min="1796" max="1796" width="18.42578125" style="148" customWidth="1"/>
    <col min="1797" max="1797" width="18.7109375" style="148" customWidth="1"/>
    <col min="1798" max="1798" width="26.7109375" style="148" customWidth="1"/>
    <col min="1799" max="1799" width="15.85546875" style="148" customWidth="1"/>
    <col min="1800" max="1800" width="22.5703125" style="148" customWidth="1"/>
    <col min="1801" max="1801" width="20.42578125" style="148" customWidth="1"/>
    <col min="1802" max="1802" width="15.85546875" style="148" customWidth="1"/>
    <col min="1803" max="1803" width="28.85546875" style="148" customWidth="1"/>
    <col min="1804" max="1804" width="46.28515625" style="148" customWidth="1"/>
    <col min="1805" max="1808" width="24.140625" style="148" customWidth="1"/>
    <col min="1809" max="2048" width="9.140625" style="148"/>
    <col min="2049" max="2049" width="24" style="148" customWidth="1"/>
    <col min="2050" max="2050" width="29.5703125" style="148" customWidth="1"/>
    <col min="2051" max="2051" width="84.5703125" style="148" customWidth="1"/>
    <col min="2052" max="2052" width="18.42578125" style="148" customWidth="1"/>
    <col min="2053" max="2053" width="18.7109375" style="148" customWidth="1"/>
    <col min="2054" max="2054" width="26.7109375" style="148" customWidth="1"/>
    <col min="2055" max="2055" width="15.85546875" style="148" customWidth="1"/>
    <col min="2056" max="2056" width="22.5703125" style="148" customWidth="1"/>
    <col min="2057" max="2057" width="20.42578125" style="148" customWidth="1"/>
    <col min="2058" max="2058" width="15.85546875" style="148" customWidth="1"/>
    <col min="2059" max="2059" width="28.85546875" style="148" customWidth="1"/>
    <col min="2060" max="2060" width="46.28515625" style="148" customWidth="1"/>
    <col min="2061" max="2064" width="24.140625" style="148" customWidth="1"/>
    <col min="2065" max="2304" width="9.140625" style="148"/>
    <col min="2305" max="2305" width="24" style="148" customWidth="1"/>
    <col min="2306" max="2306" width="29.5703125" style="148" customWidth="1"/>
    <col min="2307" max="2307" width="84.5703125" style="148" customWidth="1"/>
    <col min="2308" max="2308" width="18.42578125" style="148" customWidth="1"/>
    <col min="2309" max="2309" width="18.7109375" style="148" customWidth="1"/>
    <col min="2310" max="2310" width="26.7109375" style="148" customWidth="1"/>
    <col min="2311" max="2311" width="15.85546875" style="148" customWidth="1"/>
    <col min="2312" max="2312" width="22.5703125" style="148" customWidth="1"/>
    <col min="2313" max="2313" width="20.42578125" style="148" customWidth="1"/>
    <col min="2314" max="2314" width="15.85546875" style="148" customWidth="1"/>
    <col min="2315" max="2315" width="28.85546875" style="148" customWidth="1"/>
    <col min="2316" max="2316" width="46.28515625" style="148" customWidth="1"/>
    <col min="2317" max="2320" width="24.140625" style="148" customWidth="1"/>
    <col min="2321" max="2560" width="9.140625" style="148"/>
    <col min="2561" max="2561" width="24" style="148" customWidth="1"/>
    <col min="2562" max="2562" width="29.5703125" style="148" customWidth="1"/>
    <col min="2563" max="2563" width="84.5703125" style="148" customWidth="1"/>
    <col min="2564" max="2564" width="18.42578125" style="148" customWidth="1"/>
    <col min="2565" max="2565" width="18.7109375" style="148" customWidth="1"/>
    <col min="2566" max="2566" width="26.7109375" style="148" customWidth="1"/>
    <col min="2567" max="2567" width="15.85546875" style="148" customWidth="1"/>
    <col min="2568" max="2568" width="22.5703125" style="148" customWidth="1"/>
    <col min="2569" max="2569" width="20.42578125" style="148" customWidth="1"/>
    <col min="2570" max="2570" width="15.85546875" style="148" customWidth="1"/>
    <col min="2571" max="2571" width="28.85546875" style="148" customWidth="1"/>
    <col min="2572" max="2572" width="46.28515625" style="148" customWidth="1"/>
    <col min="2573" max="2576" width="24.140625" style="148" customWidth="1"/>
    <col min="2577" max="2816" width="9.140625" style="148"/>
    <col min="2817" max="2817" width="24" style="148" customWidth="1"/>
    <col min="2818" max="2818" width="29.5703125" style="148" customWidth="1"/>
    <col min="2819" max="2819" width="84.5703125" style="148" customWidth="1"/>
    <col min="2820" max="2820" width="18.42578125" style="148" customWidth="1"/>
    <col min="2821" max="2821" width="18.7109375" style="148" customWidth="1"/>
    <col min="2822" max="2822" width="26.7109375" style="148" customWidth="1"/>
    <col min="2823" max="2823" width="15.85546875" style="148" customWidth="1"/>
    <col min="2824" max="2824" width="22.5703125" style="148" customWidth="1"/>
    <col min="2825" max="2825" width="20.42578125" style="148" customWidth="1"/>
    <col min="2826" max="2826" width="15.85546875" style="148" customWidth="1"/>
    <col min="2827" max="2827" width="28.85546875" style="148" customWidth="1"/>
    <col min="2828" max="2828" width="46.28515625" style="148" customWidth="1"/>
    <col min="2829" max="2832" width="24.140625" style="148" customWidth="1"/>
    <col min="2833" max="3072" width="9.140625" style="148"/>
    <col min="3073" max="3073" width="24" style="148" customWidth="1"/>
    <col min="3074" max="3074" width="29.5703125" style="148" customWidth="1"/>
    <col min="3075" max="3075" width="84.5703125" style="148" customWidth="1"/>
    <col min="3076" max="3076" width="18.42578125" style="148" customWidth="1"/>
    <col min="3077" max="3077" width="18.7109375" style="148" customWidth="1"/>
    <col min="3078" max="3078" width="26.7109375" style="148" customWidth="1"/>
    <col min="3079" max="3079" width="15.85546875" style="148" customWidth="1"/>
    <col min="3080" max="3080" width="22.5703125" style="148" customWidth="1"/>
    <col min="3081" max="3081" width="20.42578125" style="148" customWidth="1"/>
    <col min="3082" max="3082" width="15.85546875" style="148" customWidth="1"/>
    <col min="3083" max="3083" width="28.85546875" style="148" customWidth="1"/>
    <col min="3084" max="3084" width="46.28515625" style="148" customWidth="1"/>
    <col min="3085" max="3088" width="24.140625" style="148" customWidth="1"/>
    <col min="3089" max="3328" width="9.140625" style="148"/>
    <col min="3329" max="3329" width="24" style="148" customWidth="1"/>
    <col min="3330" max="3330" width="29.5703125" style="148" customWidth="1"/>
    <col min="3331" max="3331" width="84.5703125" style="148" customWidth="1"/>
    <col min="3332" max="3332" width="18.42578125" style="148" customWidth="1"/>
    <col min="3333" max="3333" width="18.7109375" style="148" customWidth="1"/>
    <col min="3334" max="3334" width="26.7109375" style="148" customWidth="1"/>
    <col min="3335" max="3335" width="15.85546875" style="148" customWidth="1"/>
    <col min="3336" max="3336" width="22.5703125" style="148" customWidth="1"/>
    <col min="3337" max="3337" width="20.42578125" style="148" customWidth="1"/>
    <col min="3338" max="3338" width="15.85546875" style="148" customWidth="1"/>
    <col min="3339" max="3339" width="28.85546875" style="148" customWidth="1"/>
    <col min="3340" max="3340" width="46.28515625" style="148" customWidth="1"/>
    <col min="3341" max="3344" width="24.140625" style="148" customWidth="1"/>
    <col min="3345" max="3584" width="9.140625" style="148"/>
    <col min="3585" max="3585" width="24" style="148" customWidth="1"/>
    <col min="3586" max="3586" width="29.5703125" style="148" customWidth="1"/>
    <col min="3587" max="3587" width="84.5703125" style="148" customWidth="1"/>
    <col min="3588" max="3588" width="18.42578125" style="148" customWidth="1"/>
    <col min="3589" max="3589" width="18.7109375" style="148" customWidth="1"/>
    <col min="3590" max="3590" width="26.7109375" style="148" customWidth="1"/>
    <col min="3591" max="3591" width="15.85546875" style="148" customWidth="1"/>
    <col min="3592" max="3592" width="22.5703125" style="148" customWidth="1"/>
    <col min="3593" max="3593" width="20.42578125" style="148" customWidth="1"/>
    <col min="3594" max="3594" width="15.85546875" style="148" customWidth="1"/>
    <col min="3595" max="3595" width="28.85546875" style="148" customWidth="1"/>
    <col min="3596" max="3596" width="46.28515625" style="148" customWidth="1"/>
    <col min="3597" max="3600" width="24.140625" style="148" customWidth="1"/>
    <col min="3601" max="3840" width="9.140625" style="148"/>
    <col min="3841" max="3841" width="24" style="148" customWidth="1"/>
    <col min="3842" max="3842" width="29.5703125" style="148" customWidth="1"/>
    <col min="3843" max="3843" width="84.5703125" style="148" customWidth="1"/>
    <col min="3844" max="3844" width="18.42578125" style="148" customWidth="1"/>
    <col min="3845" max="3845" width="18.7109375" style="148" customWidth="1"/>
    <col min="3846" max="3846" width="26.7109375" style="148" customWidth="1"/>
    <col min="3847" max="3847" width="15.85546875" style="148" customWidth="1"/>
    <col min="3848" max="3848" width="22.5703125" style="148" customWidth="1"/>
    <col min="3849" max="3849" width="20.42578125" style="148" customWidth="1"/>
    <col min="3850" max="3850" width="15.85546875" style="148" customWidth="1"/>
    <col min="3851" max="3851" width="28.85546875" style="148" customWidth="1"/>
    <col min="3852" max="3852" width="46.28515625" style="148" customWidth="1"/>
    <col min="3853" max="3856" width="24.140625" style="148" customWidth="1"/>
    <col min="3857" max="4096" width="9.140625" style="148"/>
    <col min="4097" max="4097" width="24" style="148" customWidth="1"/>
    <col min="4098" max="4098" width="29.5703125" style="148" customWidth="1"/>
    <col min="4099" max="4099" width="84.5703125" style="148" customWidth="1"/>
    <col min="4100" max="4100" width="18.42578125" style="148" customWidth="1"/>
    <col min="4101" max="4101" width="18.7109375" style="148" customWidth="1"/>
    <col min="4102" max="4102" width="26.7109375" style="148" customWidth="1"/>
    <col min="4103" max="4103" width="15.85546875" style="148" customWidth="1"/>
    <col min="4104" max="4104" width="22.5703125" style="148" customWidth="1"/>
    <col min="4105" max="4105" width="20.42578125" style="148" customWidth="1"/>
    <col min="4106" max="4106" width="15.85546875" style="148" customWidth="1"/>
    <col min="4107" max="4107" width="28.85546875" style="148" customWidth="1"/>
    <col min="4108" max="4108" width="46.28515625" style="148" customWidth="1"/>
    <col min="4109" max="4112" width="24.140625" style="148" customWidth="1"/>
    <col min="4113" max="4352" width="9.140625" style="148"/>
    <col min="4353" max="4353" width="24" style="148" customWidth="1"/>
    <col min="4354" max="4354" width="29.5703125" style="148" customWidth="1"/>
    <col min="4355" max="4355" width="84.5703125" style="148" customWidth="1"/>
    <col min="4356" max="4356" width="18.42578125" style="148" customWidth="1"/>
    <col min="4357" max="4357" width="18.7109375" style="148" customWidth="1"/>
    <col min="4358" max="4358" width="26.7109375" style="148" customWidth="1"/>
    <col min="4359" max="4359" width="15.85546875" style="148" customWidth="1"/>
    <col min="4360" max="4360" width="22.5703125" style="148" customWidth="1"/>
    <col min="4361" max="4361" width="20.42578125" style="148" customWidth="1"/>
    <col min="4362" max="4362" width="15.85546875" style="148" customWidth="1"/>
    <col min="4363" max="4363" width="28.85546875" style="148" customWidth="1"/>
    <col min="4364" max="4364" width="46.28515625" style="148" customWidth="1"/>
    <col min="4365" max="4368" width="24.140625" style="148" customWidth="1"/>
    <col min="4369" max="4608" width="9.140625" style="148"/>
    <col min="4609" max="4609" width="24" style="148" customWidth="1"/>
    <col min="4610" max="4610" width="29.5703125" style="148" customWidth="1"/>
    <col min="4611" max="4611" width="84.5703125" style="148" customWidth="1"/>
    <col min="4612" max="4612" width="18.42578125" style="148" customWidth="1"/>
    <col min="4613" max="4613" width="18.7109375" style="148" customWidth="1"/>
    <col min="4614" max="4614" width="26.7109375" style="148" customWidth="1"/>
    <col min="4615" max="4615" width="15.85546875" style="148" customWidth="1"/>
    <col min="4616" max="4616" width="22.5703125" style="148" customWidth="1"/>
    <col min="4617" max="4617" width="20.42578125" style="148" customWidth="1"/>
    <col min="4618" max="4618" width="15.85546875" style="148" customWidth="1"/>
    <col min="4619" max="4619" width="28.85546875" style="148" customWidth="1"/>
    <col min="4620" max="4620" width="46.28515625" style="148" customWidth="1"/>
    <col min="4621" max="4624" width="24.140625" style="148" customWidth="1"/>
    <col min="4625" max="4864" width="9.140625" style="148"/>
    <col min="4865" max="4865" width="24" style="148" customWidth="1"/>
    <col min="4866" max="4866" width="29.5703125" style="148" customWidth="1"/>
    <col min="4867" max="4867" width="84.5703125" style="148" customWidth="1"/>
    <col min="4868" max="4868" width="18.42578125" style="148" customWidth="1"/>
    <col min="4869" max="4869" width="18.7109375" style="148" customWidth="1"/>
    <col min="4870" max="4870" width="26.7109375" style="148" customWidth="1"/>
    <col min="4871" max="4871" width="15.85546875" style="148" customWidth="1"/>
    <col min="4872" max="4872" width="22.5703125" style="148" customWidth="1"/>
    <col min="4873" max="4873" width="20.42578125" style="148" customWidth="1"/>
    <col min="4874" max="4874" width="15.85546875" style="148" customWidth="1"/>
    <col min="4875" max="4875" width="28.85546875" style="148" customWidth="1"/>
    <col min="4876" max="4876" width="46.28515625" style="148" customWidth="1"/>
    <col min="4877" max="4880" width="24.140625" style="148" customWidth="1"/>
    <col min="4881" max="5120" width="9.140625" style="148"/>
    <col min="5121" max="5121" width="24" style="148" customWidth="1"/>
    <col min="5122" max="5122" width="29.5703125" style="148" customWidth="1"/>
    <col min="5123" max="5123" width="84.5703125" style="148" customWidth="1"/>
    <col min="5124" max="5124" width="18.42578125" style="148" customWidth="1"/>
    <col min="5125" max="5125" width="18.7109375" style="148" customWidth="1"/>
    <col min="5126" max="5126" width="26.7109375" style="148" customWidth="1"/>
    <col min="5127" max="5127" width="15.85546875" style="148" customWidth="1"/>
    <col min="5128" max="5128" width="22.5703125" style="148" customWidth="1"/>
    <col min="5129" max="5129" width="20.42578125" style="148" customWidth="1"/>
    <col min="5130" max="5130" width="15.85546875" style="148" customWidth="1"/>
    <col min="5131" max="5131" width="28.85546875" style="148" customWidth="1"/>
    <col min="5132" max="5132" width="46.28515625" style="148" customWidth="1"/>
    <col min="5133" max="5136" width="24.140625" style="148" customWidth="1"/>
    <col min="5137" max="5376" width="9.140625" style="148"/>
    <col min="5377" max="5377" width="24" style="148" customWidth="1"/>
    <col min="5378" max="5378" width="29.5703125" style="148" customWidth="1"/>
    <col min="5379" max="5379" width="84.5703125" style="148" customWidth="1"/>
    <col min="5380" max="5380" width="18.42578125" style="148" customWidth="1"/>
    <col min="5381" max="5381" width="18.7109375" style="148" customWidth="1"/>
    <col min="5382" max="5382" width="26.7109375" style="148" customWidth="1"/>
    <col min="5383" max="5383" width="15.85546875" style="148" customWidth="1"/>
    <col min="5384" max="5384" width="22.5703125" style="148" customWidth="1"/>
    <col min="5385" max="5385" width="20.42578125" style="148" customWidth="1"/>
    <col min="5386" max="5386" width="15.85546875" style="148" customWidth="1"/>
    <col min="5387" max="5387" width="28.85546875" style="148" customWidth="1"/>
    <col min="5388" max="5388" width="46.28515625" style="148" customWidth="1"/>
    <col min="5389" max="5392" width="24.140625" style="148" customWidth="1"/>
    <col min="5393" max="5632" width="9.140625" style="148"/>
    <col min="5633" max="5633" width="24" style="148" customWidth="1"/>
    <col min="5634" max="5634" width="29.5703125" style="148" customWidth="1"/>
    <col min="5635" max="5635" width="84.5703125" style="148" customWidth="1"/>
    <col min="5636" max="5636" width="18.42578125" style="148" customWidth="1"/>
    <col min="5637" max="5637" width="18.7109375" style="148" customWidth="1"/>
    <col min="5638" max="5638" width="26.7109375" style="148" customWidth="1"/>
    <col min="5639" max="5639" width="15.85546875" style="148" customWidth="1"/>
    <col min="5640" max="5640" width="22.5703125" style="148" customWidth="1"/>
    <col min="5641" max="5641" width="20.42578125" style="148" customWidth="1"/>
    <col min="5642" max="5642" width="15.85546875" style="148" customWidth="1"/>
    <col min="5643" max="5643" width="28.85546875" style="148" customWidth="1"/>
    <col min="5644" max="5644" width="46.28515625" style="148" customWidth="1"/>
    <col min="5645" max="5648" width="24.140625" style="148" customWidth="1"/>
    <col min="5649" max="5888" width="9.140625" style="148"/>
    <col min="5889" max="5889" width="24" style="148" customWidth="1"/>
    <col min="5890" max="5890" width="29.5703125" style="148" customWidth="1"/>
    <col min="5891" max="5891" width="84.5703125" style="148" customWidth="1"/>
    <col min="5892" max="5892" width="18.42578125" style="148" customWidth="1"/>
    <col min="5893" max="5893" width="18.7109375" style="148" customWidth="1"/>
    <col min="5894" max="5894" width="26.7109375" style="148" customWidth="1"/>
    <col min="5895" max="5895" width="15.85546875" style="148" customWidth="1"/>
    <col min="5896" max="5896" width="22.5703125" style="148" customWidth="1"/>
    <col min="5897" max="5897" width="20.42578125" style="148" customWidth="1"/>
    <col min="5898" max="5898" width="15.85546875" style="148" customWidth="1"/>
    <col min="5899" max="5899" width="28.85546875" style="148" customWidth="1"/>
    <col min="5900" max="5900" width="46.28515625" style="148" customWidth="1"/>
    <col min="5901" max="5904" width="24.140625" style="148" customWidth="1"/>
    <col min="5905" max="6144" width="9.140625" style="148"/>
    <col min="6145" max="6145" width="24" style="148" customWidth="1"/>
    <col min="6146" max="6146" width="29.5703125" style="148" customWidth="1"/>
    <col min="6147" max="6147" width="84.5703125" style="148" customWidth="1"/>
    <col min="6148" max="6148" width="18.42578125" style="148" customWidth="1"/>
    <col min="6149" max="6149" width="18.7109375" style="148" customWidth="1"/>
    <col min="6150" max="6150" width="26.7109375" style="148" customWidth="1"/>
    <col min="6151" max="6151" width="15.85546875" style="148" customWidth="1"/>
    <col min="6152" max="6152" width="22.5703125" style="148" customWidth="1"/>
    <col min="6153" max="6153" width="20.42578125" style="148" customWidth="1"/>
    <col min="6154" max="6154" width="15.85546875" style="148" customWidth="1"/>
    <col min="6155" max="6155" width="28.85546875" style="148" customWidth="1"/>
    <col min="6156" max="6156" width="46.28515625" style="148" customWidth="1"/>
    <col min="6157" max="6160" width="24.140625" style="148" customWidth="1"/>
    <col min="6161" max="6400" width="9.140625" style="148"/>
    <col min="6401" max="6401" width="24" style="148" customWidth="1"/>
    <col min="6402" max="6402" width="29.5703125" style="148" customWidth="1"/>
    <col min="6403" max="6403" width="84.5703125" style="148" customWidth="1"/>
    <col min="6404" max="6404" width="18.42578125" style="148" customWidth="1"/>
    <col min="6405" max="6405" width="18.7109375" style="148" customWidth="1"/>
    <col min="6406" max="6406" width="26.7109375" style="148" customWidth="1"/>
    <col min="6407" max="6407" width="15.85546875" style="148" customWidth="1"/>
    <col min="6408" max="6408" width="22.5703125" style="148" customWidth="1"/>
    <col min="6409" max="6409" width="20.42578125" style="148" customWidth="1"/>
    <col min="6410" max="6410" width="15.85546875" style="148" customWidth="1"/>
    <col min="6411" max="6411" width="28.85546875" style="148" customWidth="1"/>
    <col min="6412" max="6412" width="46.28515625" style="148" customWidth="1"/>
    <col min="6413" max="6416" width="24.140625" style="148" customWidth="1"/>
    <col min="6417" max="6656" width="9.140625" style="148"/>
    <col min="6657" max="6657" width="24" style="148" customWidth="1"/>
    <col min="6658" max="6658" width="29.5703125" style="148" customWidth="1"/>
    <col min="6659" max="6659" width="84.5703125" style="148" customWidth="1"/>
    <col min="6660" max="6660" width="18.42578125" style="148" customWidth="1"/>
    <col min="6661" max="6661" width="18.7109375" style="148" customWidth="1"/>
    <col min="6662" max="6662" width="26.7109375" style="148" customWidth="1"/>
    <col min="6663" max="6663" width="15.85546875" style="148" customWidth="1"/>
    <col min="6664" max="6664" width="22.5703125" style="148" customWidth="1"/>
    <col min="6665" max="6665" width="20.42578125" style="148" customWidth="1"/>
    <col min="6666" max="6666" width="15.85546875" style="148" customWidth="1"/>
    <col min="6667" max="6667" width="28.85546875" style="148" customWidth="1"/>
    <col min="6668" max="6668" width="46.28515625" style="148" customWidth="1"/>
    <col min="6669" max="6672" width="24.140625" style="148" customWidth="1"/>
    <col min="6673" max="6912" width="9.140625" style="148"/>
    <col min="6913" max="6913" width="24" style="148" customWidth="1"/>
    <col min="6914" max="6914" width="29.5703125" style="148" customWidth="1"/>
    <col min="6915" max="6915" width="84.5703125" style="148" customWidth="1"/>
    <col min="6916" max="6916" width="18.42578125" style="148" customWidth="1"/>
    <col min="6917" max="6917" width="18.7109375" style="148" customWidth="1"/>
    <col min="6918" max="6918" width="26.7109375" style="148" customWidth="1"/>
    <col min="6919" max="6919" width="15.85546875" style="148" customWidth="1"/>
    <col min="6920" max="6920" width="22.5703125" style="148" customWidth="1"/>
    <col min="6921" max="6921" width="20.42578125" style="148" customWidth="1"/>
    <col min="6922" max="6922" width="15.85546875" style="148" customWidth="1"/>
    <col min="6923" max="6923" width="28.85546875" style="148" customWidth="1"/>
    <col min="6924" max="6924" width="46.28515625" style="148" customWidth="1"/>
    <col min="6925" max="6928" width="24.140625" style="148" customWidth="1"/>
    <col min="6929" max="7168" width="9.140625" style="148"/>
    <col min="7169" max="7169" width="24" style="148" customWidth="1"/>
    <col min="7170" max="7170" width="29.5703125" style="148" customWidth="1"/>
    <col min="7171" max="7171" width="84.5703125" style="148" customWidth="1"/>
    <col min="7172" max="7172" width="18.42578125" style="148" customWidth="1"/>
    <col min="7173" max="7173" width="18.7109375" style="148" customWidth="1"/>
    <col min="7174" max="7174" width="26.7109375" style="148" customWidth="1"/>
    <col min="7175" max="7175" width="15.85546875" style="148" customWidth="1"/>
    <col min="7176" max="7176" width="22.5703125" style="148" customWidth="1"/>
    <col min="7177" max="7177" width="20.42578125" style="148" customWidth="1"/>
    <col min="7178" max="7178" width="15.85546875" style="148" customWidth="1"/>
    <col min="7179" max="7179" width="28.85546875" style="148" customWidth="1"/>
    <col min="7180" max="7180" width="46.28515625" style="148" customWidth="1"/>
    <col min="7181" max="7184" width="24.140625" style="148" customWidth="1"/>
    <col min="7185" max="7424" width="9.140625" style="148"/>
    <col min="7425" max="7425" width="24" style="148" customWidth="1"/>
    <col min="7426" max="7426" width="29.5703125" style="148" customWidth="1"/>
    <col min="7427" max="7427" width="84.5703125" style="148" customWidth="1"/>
    <col min="7428" max="7428" width="18.42578125" style="148" customWidth="1"/>
    <col min="7429" max="7429" width="18.7109375" style="148" customWidth="1"/>
    <col min="7430" max="7430" width="26.7109375" style="148" customWidth="1"/>
    <col min="7431" max="7431" width="15.85546875" style="148" customWidth="1"/>
    <col min="7432" max="7432" width="22.5703125" style="148" customWidth="1"/>
    <col min="7433" max="7433" width="20.42578125" style="148" customWidth="1"/>
    <col min="7434" max="7434" width="15.85546875" style="148" customWidth="1"/>
    <col min="7435" max="7435" width="28.85546875" style="148" customWidth="1"/>
    <col min="7436" max="7436" width="46.28515625" style="148" customWidth="1"/>
    <col min="7437" max="7440" width="24.140625" style="148" customWidth="1"/>
    <col min="7441" max="7680" width="9.140625" style="148"/>
    <col min="7681" max="7681" width="24" style="148" customWidth="1"/>
    <col min="7682" max="7682" width="29.5703125" style="148" customWidth="1"/>
    <col min="7683" max="7683" width="84.5703125" style="148" customWidth="1"/>
    <col min="7684" max="7684" width="18.42578125" style="148" customWidth="1"/>
    <col min="7685" max="7685" width="18.7109375" style="148" customWidth="1"/>
    <col min="7686" max="7686" width="26.7109375" style="148" customWidth="1"/>
    <col min="7687" max="7687" width="15.85546875" style="148" customWidth="1"/>
    <col min="7688" max="7688" width="22.5703125" style="148" customWidth="1"/>
    <col min="7689" max="7689" width="20.42578125" style="148" customWidth="1"/>
    <col min="7690" max="7690" width="15.85546875" style="148" customWidth="1"/>
    <col min="7691" max="7691" width="28.85546875" style="148" customWidth="1"/>
    <col min="7692" max="7692" width="46.28515625" style="148" customWidth="1"/>
    <col min="7693" max="7696" width="24.140625" style="148" customWidth="1"/>
    <col min="7697" max="7936" width="9.140625" style="148"/>
    <col min="7937" max="7937" width="24" style="148" customWidth="1"/>
    <col min="7938" max="7938" width="29.5703125" style="148" customWidth="1"/>
    <col min="7939" max="7939" width="84.5703125" style="148" customWidth="1"/>
    <col min="7940" max="7940" width="18.42578125" style="148" customWidth="1"/>
    <col min="7941" max="7941" width="18.7109375" style="148" customWidth="1"/>
    <col min="7942" max="7942" width="26.7109375" style="148" customWidth="1"/>
    <col min="7943" max="7943" width="15.85546875" style="148" customWidth="1"/>
    <col min="7944" max="7944" width="22.5703125" style="148" customWidth="1"/>
    <col min="7945" max="7945" width="20.42578125" style="148" customWidth="1"/>
    <col min="7946" max="7946" width="15.85546875" style="148" customWidth="1"/>
    <col min="7947" max="7947" width="28.85546875" style="148" customWidth="1"/>
    <col min="7948" max="7948" width="46.28515625" style="148" customWidth="1"/>
    <col min="7949" max="7952" width="24.140625" style="148" customWidth="1"/>
    <col min="7953" max="8192" width="9.140625" style="148"/>
    <col min="8193" max="8193" width="24" style="148" customWidth="1"/>
    <col min="8194" max="8194" width="29.5703125" style="148" customWidth="1"/>
    <col min="8195" max="8195" width="84.5703125" style="148" customWidth="1"/>
    <col min="8196" max="8196" width="18.42578125" style="148" customWidth="1"/>
    <col min="8197" max="8197" width="18.7109375" style="148" customWidth="1"/>
    <col min="8198" max="8198" width="26.7109375" style="148" customWidth="1"/>
    <col min="8199" max="8199" width="15.85546875" style="148" customWidth="1"/>
    <col min="8200" max="8200" width="22.5703125" style="148" customWidth="1"/>
    <col min="8201" max="8201" width="20.42578125" style="148" customWidth="1"/>
    <col min="8202" max="8202" width="15.85546875" style="148" customWidth="1"/>
    <col min="8203" max="8203" width="28.85546875" style="148" customWidth="1"/>
    <col min="8204" max="8204" width="46.28515625" style="148" customWidth="1"/>
    <col min="8205" max="8208" width="24.140625" style="148" customWidth="1"/>
    <col min="8209" max="8448" width="9.140625" style="148"/>
    <col min="8449" max="8449" width="24" style="148" customWidth="1"/>
    <col min="8450" max="8450" width="29.5703125" style="148" customWidth="1"/>
    <col min="8451" max="8451" width="84.5703125" style="148" customWidth="1"/>
    <col min="8452" max="8452" width="18.42578125" style="148" customWidth="1"/>
    <col min="8453" max="8453" width="18.7109375" style="148" customWidth="1"/>
    <col min="8454" max="8454" width="26.7109375" style="148" customWidth="1"/>
    <col min="8455" max="8455" width="15.85546875" style="148" customWidth="1"/>
    <col min="8456" max="8456" width="22.5703125" style="148" customWidth="1"/>
    <col min="8457" max="8457" width="20.42578125" style="148" customWidth="1"/>
    <col min="8458" max="8458" width="15.85546875" style="148" customWidth="1"/>
    <col min="8459" max="8459" width="28.85546875" style="148" customWidth="1"/>
    <col min="8460" max="8460" width="46.28515625" style="148" customWidth="1"/>
    <col min="8461" max="8464" width="24.140625" style="148" customWidth="1"/>
    <col min="8465" max="8704" width="9.140625" style="148"/>
    <col min="8705" max="8705" width="24" style="148" customWidth="1"/>
    <col min="8706" max="8706" width="29.5703125" style="148" customWidth="1"/>
    <col min="8707" max="8707" width="84.5703125" style="148" customWidth="1"/>
    <col min="8708" max="8708" width="18.42578125" style="148" customWidth="1"/>
    <col min="8709" max="8709" width="18.7109375" style="148" customWidth="1"/>
    <col min="8710" max="8710" width="26.7109375" style="148" customWidth="1"/>
    <col min="8711" max="8711" width="15.85546875" style="148" customWidth="1"/>
    <col min="8712" max="8712" width="22.5703125" style="148" customWidth="1"/>
    <col min="8713" max="8713" width="20.42578125" style="148" customWidth="1"/>
    <col min="8714" max="8714" width="15.85546875" style="148" customWidth="1"/>
    <col min="8715" max="8715" width="28.85546875" style="148" customWidth="1"/>
    <col min="8716" max="8716" width="46.28515625" style="148" customWidth="1"/>
    <col min="8717" max="8720" width="24.140625" style="148" customWidth="1"/>
    <col min="8721" max="8960" width="9.140625" style="148"/>
    <col min="8961" max="8961" width="24" style="148" customWidth="1"/>
    <col min="8962" max="8962" width="29.5703125" style="148" customWidth="1"/>
    <col min="8963" max="8963" width="84.5703125" style="148" customWidth="1"/>
    <col min="8964" max="8964" width="18.42578125" style="148" customWidth="1"/>
    <col min="8965" max="8965" width="18.7109375" style="148" customWidth="1"/>
    <col min="8966" max="8966" width="26.7109375" style="148" customWidth="1"/>
    <col min="8967" max="8967" width="15.85546875" style="148" customWidth="1"/>
    <col min="8968" max="8968" width="22.5703125" style="148" customWidth="1"/>
    <col min="8969" max="8969" width="20.42578125" style="148" customWidth="1"/>
    <col min="8970" max="8970" width="15.85546875" style="148" customWidth="1"/>
    <col min="8971" max="8971" width="28.85546875" style="148" customWidth="1"/>
    <col min="8972" max="8972" width="46.28515625" style="148" customWidth="1"/>
    <col min="8973" max="8976" width="24.140625" style="148" customWidth="1"/>
    <col min="8977" max="9216" width="9.140625" style="148"/>
    <col min="9217" max="9217" width="24" style="148" customWidth="1"/>
    <col min="9218" max="9218" width="29.5703125" style="148" customWidth="1"/>
    <col min="9219" max="9219" width="84.5703125" style="148" customWidth="1"/>
    <col min="9220" max="9220" width="18.42578125" style="148" customWidth="1"/>
    <col min="9221" max="9221" width="18.7109375" style="148" customWidth="1"/>
    <col min="9222" max="9222" width="26.7109375" style="148" customWidth="1"/>
    <col min="9223" max="9223" width="15.85546875" style="148" customWidth="1"/>
    <col min="9224" max="9224" width="22.5703125" style="148" customWidth="1"/>
    <col min="9225" max="9225" width="20.42578125" style="148" customWidth="1"/>
    <col min="9226" max="9226" width="15.85546875" style="148" customWidth="1"/>
    <col min="9227" max="9227" width="28.85546875" style="148" customWidth="1"/>
    <col min="9228" max="9228" width="46.28515625" style="148" customWidth="1"/>
    <col min="9229" max="9232" width="24.140625" style="148" customWidth="1"/>
    <col min="9233" max="9472" width="9.140625" style="148"/>
    <col min="9473" max="9473" width="24" style="148" customWidth="1"/>
    <col min="9474" max="9474" width="29.5703125" style="148" customWidth="1"/>
    <col min="9475" max="9475" width="84.5703125" style="148" customWidth="1"/>
    <col min="9476" max="9476" width="18.42578125" style="148" customWidth="1"/>
    <col min="9477" max="9477" width="18.7109375" style="148" customWidth="1"/>
    <col min="9478" max="9478" width="26.7109375" style="148" customWidth="1"/>
    <col min="9479" max="9479" width="15.85546875" style="148" customWidth="1"/>
    <col min="9480" max="9480" width="22.5703125" style="148" customWidth="1"/>
    <col min="9481" max="9481" width="20.42578125" style="148" customWidth="1"/>
    <col min="9482" max="9482" width="15.85546875" style="148" customWidth="1"/>
    <col min="9483" max="9483" width="28.85546875" style="148" customWidth="1"/>
    <col min="9484" max="9484" width="46.28515625" style="148" customWidth="1"/>
    <col min="9485" max="9488" width="24.140625" style="148" customWidth="1"/>
    <col min="9489" max="9728" width="9.140625" style="148"/>
    <col min="9729" max="9729" width="24" style="148" customWidth="1"/>
    <col min="9730" max="9730" width="29.5703125" style="148" customWidth="1"/>
    <col min="9731" max="9731" width="84.5703125" style="148" customWidth="1"/>
    <col min="9732" max="9732" width="18.42578125" style="148" customWidth="1"/>
    <col min="9733" max="9733" width="18.7109375" style="148" customWidth="1"/>
    <col min="9734" max="9734" width="26.7109375" style="148" customWidth="1"/>
    <col min="9735" max="9735" width="15.85546875" style="148" customWidth="1"/>
    <col min="9736" max="9736" width="22.5703125" style="148" customWidth="1"/>
    <col min="9737" max="9737" width="20.42578125" style="148" customWidth="1"/>
    <col min="9738" max="9738" width="15.85546875" style="148" customWidth="1"/>
    <col min="9739" max="9739" width="28.85546875" style="148" customWidth="1"/>
    <col min="9740" max="9740" width="46.28515625" style="148" customWidth="1"/>
    <col min="9741" max="9744" width="24.140625" style="148" customWidth="1"/>
    <col min="9745" max="9984" width="9.140625" style="148"/>
    <col min="9985" max="9985" width="24" style="148" customWidth="1"/>
    <col min="9986" max="9986" width="29.5703125" style="148" customWidth="1"/>
    <col min="9987" max="9987" width="84.5703125" style="148" customWidth="1"/>
    <col min="9988" max="9988" width="18.42578125" style="148" customWidth="1"/>
    <col min="9989" max="9989" width="18.7109375" style="148" customWidth="1"/>
    <col min="9990" max="9990" width="26.7109375" style="148" customWidth="1"/>
    <col min="9991" max="9991" width="15.85546875" style="148" customWidth="1"/>
    <col min="9992" max="9992" width="22.5703125" style="148" customWidth="1"/>
    <col min="9993" max="9993" width="20.42578125" style="148" customWidth="1"/>
    <col min="9994" max="9994" width="15.85546875" style="148" customWidth="1"/>
    <col min="9995" max="9995" width="28.85546875" style="148" customWidth="1"/>
    <col min="9996" max="9996" width="46.28515625" style="148" customWidth="1"/>
    <col min="9997" max="10000" width="24.140625" style="148" customWidth="1"/>
    <col min="10001" max="10240" width="9.140625" style="148"/>
    <col min="10241" max="10241" width="24" style="148" customWidth="1"/>
    <col min="10242" max="10242" width="29.5703125" style="148" customWidth="1"/>
    <col min="10243" max="10243" width="84.5703125" style="148" customWidth="1"/>
    <col min="10244" max="10244" width="18.42578125" style="148" customWidth="1"/>
    <col min="10245" max="10245" width="18.7109375" style="148" customWidth="1"/>
    <col min="10246" max="10246" width="26.7109375" style="148" customWidth="1"/>
    <col min="10247" max="10247" width="15.85546875" style="148" customWidth="1"/>
    <col min="10248" max="10248" width="22.5703125" style="148" customWidth="1"/>
    <col min="10249" max="10249" width="20.42578125" style="148" customWidth="1"/>
    <col min="10250" max="10250" width="15.85546875" style="148" customWidth="1"/>
    <col min="10251" max="10251" width="28.85546875" style="148" customWidth="1"/>
    <col min="10252" max="10252" width="46.28515625" style="148" customWidth="1"/>
    <col min="10253" max="10256" width="24.140625" style="148" customWidth="1"/>
    <col min="10257" max="10496" width="9.140625" style="148"/>
    <col min="10497" max="10497" width="24" style="148" customWidth="1"/>
    <col min="10498" max="10498" width="29.5703125" style="148" customWidth="1"/>
    <col min="10499" max="10499" width="84.5703125" style="148" customWidth="1"/>
    <col min="10500" max="10500" width="18.42578125" style="148" customWidth="1"/>
    <col min="10501" max="10501" width="18.7109375" style="148" customWidth="1"/>
    <col min="10502" max="10502" width="26.7109375" style="148" customWidth="1"/>
    <col min="10503" max="10503" width="15.85546875" style="148" customWidth="1"/>
    <col min="10504" max="10504" width="22.5703125" style="148" customWidth="1"/>
    <col min="10505" max="10505" width="20.42578125" style="148" customWidth="1"/>
    <col min="10506" max="10506" width="15.85546875" style="148" customWidth="1"/>
    <col min="10507" max="10507" width="28.85546875" style="148" customWidth="1"/>
    <col min="10508" max="10508" width="46.28515625" style="148" customWidth="1"/>
    <col min="10509" max="10512" width="24.140625" style="148" customWidth="1"/>
    <col min="10513" max="10752" width="9.140625" style="148"/>
    <col min="10753" max="10753" width="24" style="148" customWidth="1"/>
    <col min="10754" max="10754" width="29.5703125" style="148" customWidth="1"/>
    <col min="10755" max="10755" width="84.5703125" style="148" customWidth="1"/>
    <col min="10756" max="10756" width="18.42578125" style="148" customWidth="1"/>
    <col min="10757" max="10757" width="18.7109375" style="148" customWidth="1"/>
    <col min="10758" max="10758" width="26.7109375" style="148" customWidth="1"/>
    <col min="10759" max="10759" width="15.85546875" style="148" customWidth="1"/>
    <col min="10760" max="10760" width="22.5703125" style="148" customWidth="1"/>
    <col min="10761" max="10761" width="20.42578125" style="148" customWidth="1"/>
    <col min="10762" max="10762" width="15.85546875" style="148" customWidth="1"/>
    <col min="10763" max="10763" width="28.85546875" style="148" customWidth="1"/>
    <col min="10764" max="10764" width="46.28515625" style="148" customWidth="1"/>
    <col min="10765" max="10768" width="24.140625" style="148" customWidth="1"/>
    <col min="10769" max="11008" width="9.140625" style="148"/>
    <col min="11009" max="11009" width="24" style="148" customWidth="1"/>
    <col min="11010" max="11010" width="29.5703125" style="148" customWidth="1"/>
    <col min="11011" max="11011" width="84.5703125" style="148" customWidth="1"/>
    <col min="11012" max="11012" width="18.42578125" style="148" customWidth="1"/>
    <col min="11013" max="11013" width="18.7109375" style="148" customWidth="1"/>
    <col min="11014" max="11014" width="26.7109375" style="148" customWidth="1"/>
    <col min="11015" max="11015" width="15.85546875" style="148" customWidth="1"/>
    <col min="11016" max="11016" width="22.5703125" style="148" customWidth="1"/>
    <col min="11017" max="11017" width="20.42578125" style="148" customWidth="1"/>
    <col min="11018" max="11018" width="15.85546875" style="148" customWidth="1"/>
    <col min="11019" max="11019" width="28.85546875" style="148" customWidth="1"/>
    <col min="11020" max="11020" width="46.28515625" style="148" customWidth="1"/>
    <col min="11021" max="11024" width="24.140625" style="148" customWidth="1"/>
    <col min="11025" max="11264" width="9.140625" style="148"/>
    <col min="11265" max="11265" width="24" style="148" customWidth="1"/>
    <col min="11266" max="11266" width="29.5703125" style="148" customWidth="1"/>
    <col min="11267" max="11267" width="84.5703125" style="148" customWidth="1"/>
    <col min="11268" max="11268" width="18.42578125" style="148" customWidth="1"/>
    <col min="11269" max="11269" width="18.7109375" style="148" customWidth="1"/>
    <col min="11270" max="11270" width="26.7109375" style="148" customWidth="1"/>
    <col min="11271" max="11271" width="15.85546875" style="148" customWidth="1"/>
    <col min="11272" max="11272" width="22.5703125" style="148" customWidth="1"/>
    <col min="11273" max="11273" width="20.42578125" style="148" customWidth="1"/>
    <col min="11274" max="11274" width="15.85546875" style="148" customWidth="1"/>
    <col min="11275" max="11275" width="28.85546875" style="148" customWidth="1"/>
    <col min="11276" max="11276" width="46.28515625" style="148" customWidth="1"/>
    <col min="11277" max="11280" width="24.140625" style="148" customWidth="1"/>
    <col min="11281" max="11520" width="9.140625" style="148"/>
    <col min="11521" max="11521" width="24" style="148" customWidth="1"/>
    <col min="11522" max="11522" width="29.5703125" style="148" customWidth="1"/>
    <col min="11523" max="11523" width="84.5703125" style="148" customWidth="1"/>
    <col min="11524" max="11524" width="18.42578125" style="148" customWidth="1"/>
    <col min="11525" max="11525" width="18.7109375" style="148" customWidth="1"/>
    <col min="11526" max="11526" width="26.7109375" style="148" customWidth="1"/>
    <col min="11527" max="11527" width="15.85546875" style="148" customWidth="1"/>
    <col min="11528" max="11528" width="22.5703125" style="148" customWidth="1"/>
    <col min="11529" max="11529" width="20.42578125" style="148" customWidth="1"/>
    <col min="11530" max="11530" width="15.85546875" style="148" customWidth="1"/>
    <col min="11531" max="11531" width="28.85546875" style="148" customWidth="1"/>
    <col min="11532" max="11532" width="46.28515625" style="148" customWidth="1"/>
    <col min="11533" max="11536" width="24.140625" style="148" customWidth="1"/>
    <col min="11537" max="11776" width="9.140625" style="148"/>
    <col min="11777" max="11777" width="24" style="148" customWidth="1"/>
    <col min="11778" max="11778" width="29.5703125" style="148" customWidth="1"/>
    <col min="11779" max="11779" width="84.5703125" style="148" customWidth="1"/>
    <col min="11780" max="11780" width="18.42578125" style="148" customWidth="1"/>
    <col min="11781" max="11781" width="18.7109375" style="148" customWidth="1"/>
    <col min="11782" max="11782" width="26.7109375" style="148" customWidth="1"/>
    <col min="11783" max="11783" width="15.85546875" style="148" customWidth="1"/>
    <col min="11784" max="11784" width="22.5703125" style="148" customWidth="1"/>
    <col min="11785" max="11785" width="20.42578125" style="148" customWidth="1"/>
    <col min="11786" max="11786" width="15.85546875" style="148" customWidth="1"/>
    <col min="11787" max="11787" width="28.85546875" style="148" customWidth="1"/>
    <col min="11788" max="11788" width="46.28515625" style="148" customWidth="1"/>
    <col min="11789" max="11792" width="24.140625" style="148" customWidth="1"/>
    <col min="11793" max="12032" width="9.140625" style="148"/>
    <col min="12033" max="12033" width="24" style="148" customWidth="1"/>
    <col min="12034" max="12034" width="29.5703125" style="148" customWidth="1"/>
    <col min="12035" max="12035" width="84.5703125" style="148" customWidth="1"/>
    <col min="12036" max="12036" width="18.42578125" style="148" customWidth="1"/>
    <col min="12037" max="12037" width="18.7109375" style="148" customWidth="1"/>
    <col min="12038" max="12038" width="26.7109375" style="148" customWidth="1"/>
    <col min="12039" max="12039" width="15.85546875" style="148" customWidth="1"/>
    <col min="12040" max="12040" width="22.5703125" style="148" customWidth="1"/>
    <col min="12041" max="12041" width="20.42578125" style="148" customWidth="1"/>
    <col min="12042" max="12042" width="15.85546875" style="148" customWidth="1"/>
    <col min="12043" max="12043" width="28.85546875" style="148" customWidth="1"/>
    <col min="12044" max="12044" width="46.28515625" style="148" customWidth="1"/>
    <col min="12045" max="12048" width="24.140625" style="148" customWidth="1"/>
    <col min="12049" max="12288" width="9.140625" style="148"/>
    <col min="12289" max="12289" width="24" style="148" customWidth="1"/>
    <col min="12290" max="12290" width="29.5703125" style="148" customWidth="1"/>
    <col min="12291" max="12291" width="84.5703125" style="148" customWidth="1"/>
    <col min="12292" max="12292" width="18.42578125" style="148" customWidth="1"/>
    <col min="12293" max="12293" width="18.7109375" style="148" customWidth="1"/>
    <col min="12294" max="12294" width="26.7109375" style="148" customWidth="1"/>
    <col min="12295" max="12295" width="15.85546875" style="148" customWidth="1"/>
    <col min="12296" max="12296" width="22.5703125" style="148" customWidth="1"/>
    <col min="12297" max="12297" width="20.42578125" style="148" customWidth="1"/>
    <col min="12298" max="12298" width="15.85546875" style="148" customWidth="1"/>
    <col min="12299" max="12299" width="28.85546875" style="148" customWidth="1"/>
    <col min="12300" max="12300" width="46.28515625" style="148" customWidth="1"/>
    <col min="12301" max="12304" width="24.140625" style="148" customWidth="1"/>
    <col min="12305" max="12544" width="9.140625" style="148"/>
    <col min="12545" max="12545" width="24" style="148" customWidth="1"/>
    <col min="12546" max="12546" width="29.5703125" style="148" customWidth="1"/>
    <col min="12547" max="12547" width="84.5703125" style="148" customWidth="1"/>
    <col min="12548" max="12548" width="18.42578125" style="148" customWidth="1"/>
    <col min="12549" max="12549" width="18.7109375" style="148" customWidth="1"/>
    <col min="12550" max="12550" width="26.7109375" style="148" customWidth="1"/>
    <col min="12551" max="12551" width="15.85546875" style="148" customWidth="1"/>
    <col min="12552" max="12552" width="22.5703125" style="148" customWidth="1"/>
    <col min="12553" max="12553" width="20.42578125" style="148" customWidth="1"/>
    <col min="12554" max="12554" width="15.85546875" style="148" customWidth="1"/>
    <col min="12555" max="12555" width="28.85546875" style="148" customWidth="1"/>
    <col min="12556" max="12556" width="46.28515625" style="148" customWidth="1"/>
    <col min="12557" max="12560" width="24.140625" style="148" customWidth="1"/>
    <col min="12561" max="12800" width="9.140625" style="148"/>
    <col min="12801" max="12801" width="24" style="148" customWidth="1"/>
    <col min="12802" max="12802" width="29.5703125" style="148" customWidth="1"/>
    <col min="12803" max="12803" width="84.5703125" style="148" customWidth="1"/>
    <col min="12804" max="12804" width="18.42578125" style="148" customWidth="1"/>
    <col min="12805" max="12805" width="18.7109375" style="148" customWidth="1"/>
    <col min="12806" max="12806" width="26.7109375" style="148" customWidth="1"/>
    <col min="12807" max="12807" width="15.85546875" style="148" customWidth="1"/>
    <col min="12808" max="12808" width="22.5703125" style="148" customWidth="1"/>
    <col min="12809" max="12809" width="20.42578125" style="148" customWidth="1"/>
    <col min="12810" max="12810" width="15.85546875" style="148" customWidth="1"/>
    <col min="12811" max="12811" width="28.85546875" style="148" customWidth="1"/>
    <col min="12812" max="12812" width="46.28515625" style="148" customWidth="1"/>
    <col min="12813" max="12816" width="24.140625" style="148" customWidth="1"/>
    <col min="12817" max="13056" width="9.140625" style="148"/>
    <col min="13057" max="13057" width="24" style="148" customWidth="1"/>
    <col min="13058" max="13058" width="29.5703125" style="148" customWidth="1"/>
    <col min="13059" max="13059" width="84.5703125" style="148" customWidth="1"/>
    <col min="13060" max="13060" width="18.42578125" style="148" customWidth="1"/>
    <col min="13061" max="13061" width="18.7109375" style="148" customWidth="1"/>
    <col min="13062" max="13062" width="26.7109375" style="148" customWidth="1"/>
    <col min="13063" max="13063" width="15.85546875" style="148" customWidth="1"/>
    <col min="13064" max="13064" width="22.5703125" style="148" customWidth="1"/>
    <col min="13065" max="13065" width="20.42578125" style="148" customWidth="1"/>
    <col min="13066" max="13066" width="15.85546875" style="148" customWidth="1"/>
    <col min="13067" max="13067" width="28.85546875" style="148" customWidth="1"/>
    <col min="13068" max="13068" width="46.28515625" style="148" customWidth="1"/>
    <col min="13069" max="13072" width="24.140625" style="148" customWidth="1"/>
    <col min="13073" max="13312" width="9.140625" style="148"/>
    <col min="13313" max="13313" width="24" style="148" customWidth="1"/>
    <col min="13314" max="13314" width="29.5703125" style="148" customWidth="1"/>
    <col min="13315" max="13315" width="84.5703125" style="148" customWidth="1"/>
    <col min="13316" max="13316" width="18.42578125" style="148" customWidth="1"/>
    <col min="13317" max="13317" width="18.7109375" style="148" customWidth="1"/>
    <col min="13318" max="13318" width="26.7109375" style="148" customWidth="1"/>
    <col min="13319" max="13319" width="15.85546875" style="148" customWidth="1"/>
    <col min="13320" max="13320" width="22.5703125" style="148" customWidth="1"/>
    <col min="13321" max="13321" width="20.42578125" style="148" customWidth="1"/>
    <col min="13322" max="13322" width="15.85546875" style="148" customWidth="1"/>
    <col min="13323" max="13323" width="28.85546875" style="148" customWidth="1"/>
    <col min="13324" max="13324" width="46.28515625" style="148" customWidth="1"/>
    <col min="13325" max="13328" width="24.140625" style="148" customWidth="1"/>
    <col min="13329" max="13568" width="9.140625" style="148"/>
    <col min="13569" max="13569" width="24" style="148" customWidth="1"/>
    <col min="13570" max="13570" width="29.5703125" style="148" customWidth="1"/>
    <col min="13571" max="13571" width="84.5703125" style="148" customWidth="1"/>
    <col min="13572" max="13572" width="18.42578125" style="148" customWidth="1"/>
    <col min="13573" max="13573" width="18.7109375" style="148" customWidth="1"/>
    <col min="13574" max="13574" width="26.7109375" style="148" customWidth="1"/>
    <col min="13575" max="13575" width="15.85546875" style="148" customWidth="1"/>
    <col min="13576" max="13576" width="22.5703125" style="148" customWidth="1"/>
    <col min="13577" max="13577" width="20.42578125" style="148" customWidth="1"/>
    <col min="13578" max="13578" width="15.85546875" style="148" customWidth="1"/>
    <col min="13579" max="13579" width="28.85546875" style="148" customWidth="1"/>
    <col min="13580" max="13580" width="46.28515625" style="148" customWidth="1"/>
    <col min="13581" max="13584" width="24.140625" style="148" customWidth="1"/>
    <col min="13585" max="13824" width="9.140625" style="148"/>
    <col min="13825" max="13825" width="24" style="148" customWidth="1"/>
    <col min="13826" max="13826" width="29.5703125" style="148" customWidth="1"/>
    <col min="13827" max="13827" width="84.5703125" style="148" customWidth="1"/>
    <col min="13828" max="13828" width="18.42578125" style="148" customWidth="1"/>
    <col min="13829" max="13829" width="18.7109375" style="148" customWidth="1"/>
    <col min="13830" max="13830" width="26.7109375" style="148" customWidth="1"/>
    <col min="13831" max="13831" width="15.85546875" style="148" customWidth="1"/>
    <col min="13832" max="13832" width="22.5703125" style="148" customWidth="1"/>
    <col min="13833" max="13833" width="20.42578125" style="148" customWidth="1"/>
    <col min="13834" max="13834" width="15.85546875" style="148" customWidth="1"/>
    <col min="13835" max="13835" width="28.85546875" style="148" customWidth="1"/>
    <col min="13836" max="13836" width="46.28515625" style="148" customWidth="1"/>
    <col min="13837" max="13840" width="24.140625" style="148" customWidth="1"/>
    <col min="13841" max="14080" width="9.140625" style="148"/>
    <col min="14081" max="14081" width="24" style="148" customWidth="1"/>
    <col min="14082" max="14082" width="29.5703125" style="148" customWidth="1"/>
    <col min="14083" max="14083" width="84.5703125" style="148" customWidth="1"/>
    <col min="14084" max="14084" width="18.42578125" style="148" customWidth="1"/>
    <col min="14085" max="14085" width="18.7109375" style="148" customWidth="1"/>
    <col min="14086" max="14086" width="26.7109375" style="148" customWidth="1"/>
    <col min="14087" max="14087" width="15.85546875" style="148" customWidth="1"/>
    <col min="14088" max="14088" width="22.5703125" style="148" customWidth="1"/>
    <col min="14089" max="14089" width="20.42578125" style="148" customWidth="1"/>
    <col min="14090" max="14090" width="15.85546875" style="148" customWidth="1"/>
    <col min="14091" max="14091" width="28.85546875" style="148" customWidth="1"/>
    <col min="14092" max="14092" width="46.28515625" style="148" customWidth="1"/>
    <col min="14093" max="14096" width="24.140625" style="148" customWidth="1"/>
    <col min="14097" max="14336" width="9.140625" style="148"/>
    <col min="14337" max="14337" width="24" style="148" customWidth="1"/>
    <col min="14338" max="14338" width="29.5703125" style="148" customWidth="1"/>
    <col min="14339" max="14339" width="84.5703125" style="148" customWidth="1"/>
    <col min="14340" max="14340" width="18.42578125" style="148" customWidth="1"/>
    <col min="14341" max="14341" width="18.7109375" style="148" customWidth="1"/>
    <col min="14342" max="14342" width="26.7109375" style="148" customWidth="1"/>
    <col min="14343" max="14343" width="15.85546875" style="148" customWidth="1"/>
    <col min="14344" max="14344" width="22.5703125" style="148" customWidth="1"/>
    <col min="14345" max="14345" width="20.42578125" style="148" customWidth="1"/>
    <col min="14346" max="14346" width="15.85546875" style="148" customWidth="1"/>
    <col min="14347" max="14347" width="28.85546875" style="148" customWidth="1"/>
    <col min="14348" max="14348" width="46.28515625" style="148" customWidth="1"/>
    <col min="14349" max="14352" width="24.140625" style="148" customWidth="1"/>
    <col min="14353" max="14592" width="9.140625" style="148"/>
    <col min="14593" max="14593" width="24" style="148" customWidth="1"/>
    <col min="14594" max="14594" width="29.5703125" style="148" customWidth="1"/>
    <col min="14595" max="14595" width="84.5703125" style="148" customWidth="1"/>
    <col min="14596" max="14596" width="18.42578125" style="148" customWidth="1"/>
    <col min="14597" max="14597" width="18.7109375" style="148" customWidth="1"/>
    <col min="14598" max="14598" width="26.7109375" style="148" customWidth="1"/>
    <col min="14599" max="14599" width="15.85546875" style="148" customWidth="1"/>
    <col min="14600" max="14600" width="22.5703125" style="148" customWidth="1"/>
    <col min="14601" max="14601" width="20.42578125" style="148" customWidth="1"/>
    <col min="14602" max="14602" width="15.85546875" style="148" customWidth="1"/>
    <col min="14603" max="14603" width="28.85546875" style="148" customWidth="1"/>
    <col min="14604" max="14604" width="46.28515625" style="148" customWidth="1"/>
    <col min="14605" max="14608" width="24.140625" style="148" customWidth="1"/>
    <col min="14609" max="14848" width="9.140625" style="148"/>
    <col min="14849" max="14849" width="24" style="148" customWidth="1"/>
    <col min="14850" max="14850" width="29.5703125" style="148" customWidth="1"/>
    <col min="14851" max="14851" width="84.5703125" style="148" customWidth="1"/>
    <col min="14852" max="14852" width="18.42578125" style="148" customWidth="1"/>
    <col min="14853" max="14853" width="18.7109375" style="148" customWidth="1"/>
    <col min="14854" max="14854" width="26.7109375" style="148" customWidth="1"/>
    <col min="14855" max="14855" width="15.85546875" style="148" customWidth="1"/>
    <col min="14856" max="14856" width="22.5703125" style="148" customWidth="1"/>
    <col min="14857" max="14857" width="20.42578125" style="148" customWidth="1"/>
    <col min="14858" max="14858" width="15.85546875" style="148" customWidth="1"/>
    <col min="14859" max="14859" width="28.85546875" style="148" customWidth="1"/>
    <col min="14860" max="14860" width="46.28515625" style="148" customWidth="1"/>
    <col min="14861" max="14864" width="24.140625" style="148" customWidth="1"/>
    <col min="14865" max="15104" width="9.140625" style="148"/>
    <col min="15105" max="15105" width="24" style="148" customWidth="1"/>
    <col min="15106" max="15106" width="29.5703125" style="148" customWidth="1"/>
    <col min="15107" max="15107" width="84.5703125" style="148" customWidth="1"/>
    <col min="15108" max="15108" width="18.42578125" style="148" customWidth="1"/>
    <col min="15109" max="15109" width="18.7109375" style="148" customWidth="1"/>
    <col min="15110" max="15110" width="26.7109375" style="148" customWidth="1"/>
    <col min="15111" max="15111" width="15.85546875" style="148" customWidth="1"/>
    <col min="15112" max="15112" width="22.5703125" style="148" customWidth="1"/>
    <col min="15113" max="15113" width="20.42578125" style="148" customWidth="1"/>
    <col min="15114" max="15114" width="15.85546875" style="148" customWidth="1"/>
    <col min="15115" max="15115" width="28.85546875" style="148" customWidth="1"/>
    <col min="15116" max="15116" width="46.28515625" style="148" customWidth="1"/>
    <col min="15117" max="15120" width="24.140625" style="148" customWidth="1"/>
    <col min="15121" max="15360" width="9.140625" style="148"/>
    <col min="15361" max="15361" width="24" style="148" customWidth="1"/>
    <col min="15362" max="15362" width="29.5703125" style="148" customWidth="1"/>
    <col min="15363" max="15363" width="84.5703125" style="148" customWidth="1"/>
    <col min="15364" max="15364" width="18.42578125" style="148" customWidth="1"/>
    <col min="15365" max="15365" width="18.7109375" style="148" customWidth="1"/>
    <col min="15366" max="15366" width="26.7109375" style="148" customWidth="1"/>
    <col min="15367" max="15367" width="15.85546875" style="148" customWidth="1"/>
    <col min="15368" max="15368" width="22.5703125" style="148" customWidth="1"/>
    <col min="15369" max="15369" width="20.42578125" style="148" customWidth="1"/>
    <col min="15370" max="15370" width="15.85546875" style="148" customWidth="1"/>
    <col min="15371" max="15371" width="28.85546875" style="148" customWidth="1"/>
    <col min="15372" max="15372" width="46.28515625" style="148" customWidth="1"/>
    <col min="15373" max="15376" width="24.140625" style="148" customWidth="1"/>
    <col min="15377" max="15616" width="9.140625" style="148"/>
    <col min="15617" max="15617" width="24" style="148" customWidth="1"/>
    <col min="15618" max="15618" width="29.5703125" style="148" customWidth="1"/>
    <col min="15619" max="15619" width="84.5703125" style="148" customWidth="1"/>
    <col min="15620" max="15620" width="18.42578125" style="148" customWidth="1"/>
    <col min="15621" max="15621" width="18.7109375" style="148" customWidth="1"/>
    <col min="15622" max="15622" width="26.7109375" style="148" customWidth="1"/>
    <col min="15623" max="15623" width="15.85546875" style="148" customWidth="1"/>
    <col min="15624" max="15624" width="22.5703125" style="148" customWidth="1"/>
    <col min="15625" max="15625" width="20.42578125" style="148" customWidth="1"/>
    <col min="15626" max="15626" width="15.85546875" style="148" customWidth="1"/>
    <col min="15627" max="15627" width="28.85546875" style="148" customWidth="1"/>
    <col min="15628" max="15628" width="46.28515625" style="148" customWidth="1"/>
    <col min="15629" max="15632" width="24.140625" style="148" customWidth="1"/>
    <col min="15633" max="15872" width="9.140625" style="148"/>
    <col min="15873" max="15873" width="24" style="148" customWidth="1"/>
    <col min="15874" max="15874" width="29.5703125" style="148" customWidth="1"/>
    <col min="15875" max="15875" width="84.5703125" style="148" customWidth="1"/>
    <col min="15876" max="15876" width="18.42578125" style="148" customWidth="1"/>
    <col min="15877" max="15877" width="18.7109375" style="148" customWidth="1"/>
    <col min="15878" max="15878" width="26.7109375" style="148" customWidth="1"/>
    <col min="15879" max="15879" width="15.85546875" style="148" customWidth="1"/>
    <col min="15880" max="15880" width="22.5703125" style="148" customWidth="1"/>
    <col min="15881" max="15881" width="20.42578125" style="148" customWidth="1"/>
    <col min="15882" max="15882" width="15.85546875" style="148" customWidth="1"/>
    <col min="15883" max="15883" width="28.85546875" style="148" customWidth="1"/>
    <col min="15884" max="15884" width="46.28515625" style="148" customWidth="1"/>
    <col min="15885" max="15888" width="24.140625" style="148" customWidth="1"/>
    <col min="15889" max="16128" width="9.140625" style="148"/>
    <col min="16129" max="16129" width="24" style="148" customWidth="1"/>
    <col min="16130" max="16130" width="29.5703125" style="148" customWidth="1"/>
    <col min="16131" max="16131" width="84.5703125" style="148" customWidth="1"/>
    <col min="16132" max="16132" width="18.42578125" style="148" customWidth="1"/>
    <col min="16133" max="16133" width="18.7109375" style="148" customWidth="1"/>
    <col min="16134" max="16134" width="26.7109375" style="148" customWidth="1"/>
    <col min="16135" max="16135" width="15.85546875" style="148" customWidth="1"/>
    <col min="16136" max="16136" width="22.5703125" style="148" customWidth="1"/>
    <col min="16137" max="16137" width="20.42578125" style="148" customWidth="1"/>
    <col min="16138" max="16138" width="15.85546875" style="148" customWidth="1"/>
    <col min="16139" max="16139" width="28.85546875" style="148" customWidth="1"/>
    <col min="16140" max="16140" width="46.28515625" style="148" customWidth="1"/>
    <col min="16141" max="16144" width="24.140625" style="148" customWidth="1"/>
    <col min="16145" max="16384" width="9.140625" style="148"/>
  </cols>
  <sheetData>
    <row r="1" spans="1:16" x14ac:dyDescent="0.25">
      <c r="O1" s="116" t="s">
        <v>1022</v>
      </c>
    </row>
    <row r="3" spans="1:16" ht="78" x14ac:dyDescent="0.25">
      <c r="A3" s="151" t="s">
        <v>116</v>
      </c>
      <c r="B3" s="151" t="s">
        <v>115</v>
      </c>
      <c r="C3" s="151" t="s">
        <v>1</v>
      </c>
      <c r="D3" s="151" t="s">
        <v>2</v>
      </c>
      <c r="E3" s="151" t="s">
        <v>3</v>
      </c>
      <c r="F3" s="151" t="s">
        <v>117</v>
      </c>
      <c r="G3" s="151" t="s">
        <v>4</v>
      </c>
      <c r="H3" s="151" t="s">
        <v>1023</v>
      </c>
      <c r="I3" s="151" t="s">
        <v>5</v>
      </c>
      <c r="J3" s="151" t="s">
        <v>6</v>
      </c>
      <c r="K3" s="151" t="s">
        <v>1024</v>
      </c>
      <c r="L3" s="151" t="s">
        <v>1025</v>
      </c>
      <c r="M3" s="152" t="s">
        <v>1026</v>
      </c>
      <c r="N3" s="151" t="s">
        <v>1027</v>
      </c>
      <c r="O3" s="153" t="s">
        <v>1028</v>
      </c>
      <c r="P3" s="153" t="s">
        <v>1029</v>
      </c>
    </row>
    <row r="4" spans="1:16" ht="58.5" x14ac:dyDescent="0.25">
      <c r="A4" s="154">
        <v>10136</v>
      </c>
      <c r="B4" s="154" t="s">
        <v>13</v>
      </c>
      <c r="C4" s="154" t="s">
        <v>428</v>
      </c>
      <c r="D4" s="155">
        <v>100</v>
      </c>
      <c r="E4" s="154">
        <v>101</v>
      </c>
      <c r="F4" s="154" t="s">
        <v>1021</v>
      </c>
      <c r="G4" s="154">
        <v>104</v>
      </c>
      <c r="H4" s="154">
        <v>201955</v>
      </c>
      <c r="I4" s="154">
        <v>1012</v>
      </c>
      <c r="J4" s="154">
        <v>2019</v>
      </c>
      <c r="K4" s="154"/>
      <c r="L4" s="154" t="s">
        <v>1030</v>
      </c>
      <c r="M4" s="156">
        <v>-4200</v>
      </c>
      <c r="N4" s="154"/>
      <c r="O4" s="157">
        <v>4200</v>
      </c>
      <c r="P4" s="157">
        <v>0</v>
      </c>
    </row>
    <row r="5" spans="1:16" ht="58.5" x14ac:dyDescent="0.25">
      <c r="A5" s="154">
        <v>10177</v>
      </c>
      <c r="B5" s="154" t="s">
        <v>32</v>
      </c>
      <c r="C5" s="154" t="s">
        <v>42</v>
      </c>
      <c r="D5" s="155">
        <v>100</v>
      </c>
      <c r="E5" s="154">
        <v>101</v>
      </c>
      <c r="F5" s="154" t="s">
        <v>1015</v>
      </c>
      <c r="G5" s="154">
        <v>104</v>
      </c>
      <c r="H5" s="154" t="s">
        <v>366</v>
      </c>
      <c r="I5" s="154">
        <v>78</v>
      </c>
      <c r="J5" s="154">
        <v>2019</v>
      </c>
      <c r="K5" s="154"/>
      <c r="L5" s="154" t="s">
        <v>1031</v>
      </c>
      <c r="M5" s="156">
        <v>-2700</v>
      </c>
      <c r="N5" s="154"/>
      <c r="O5" s="157">
        <v>2700</v>
      </c>
      <c r="P5" s="157">
        <v>0</v>
      </c>
    </row>
    <row r="6" spans="1:16" ht="58.5" x14ac:dyDescent="0.25">
      <c r="A6" s="154">
        <v>10177</v>
      </c>
      <c r="B6" s="154" t="s">
        <v>32</v>
      </c>
      <c r="C6" s="154" t="s">
        <v>42</v>
      </c>
      <c r="D6" s="155">
        <v>100</v>
      </c>
      <c r="E6" s="154">
        <v>101</v>
      </c>
      <c r="F6" s="154" t="s">
        <v>1015</v>
      </c>
      <c r="G6" s="154">
        <v>104</v>
      </c>
      <c r="H6" s="154" t="s">
        <v>366</v>
      </c>
      <c r="I6" s="154">
        <v>388</v>
      </c>
      <c r="J6" s="154">
        <v>2019</v>
      </c>
      <c r="K6" s="154"/>
      <c r="L6" s="154" t="s">
        <v>1031</v>
      </c>
      <c r="M6" s="156">
        <v>-6000</v>
      </c>
      <c r="N6" s="154"/>
      <c r="O6" s="157">
        <v>6000</v>
      </c>
      <c r="P6" s="157">
        <v>0</v>
      </c>
    </row>
    <row r="7" spans="1:16" ht="58.5" x14ac:dyDescent="0.25">
      <c r="A7" s="154">
        <v>10177</v>
      </c>
      <c r="B7" s="154" t="s">
        <v>32</v>
      </c>
      <c r="C7" s="154" t="s">
        <v>42</v>
      </c>
      <c r="D7" s="155">
        <v>100</v>
      </c>
      <c r="E7" s="154">
        <v>101</v>
      </c>
      <c r="F7" s="154" t="s">
        <v>1015</v>
      </c>
      <c r="G7" s="154">
        <v>104</v>
      </c>
      <c r="H7" s="154" t="s">
        <v>366</v>
      </c>
      <c r="I7" s="154">
        <v>1249</v>
      </c>
      <c r="J7" s="154">
        <v>2019</v>
      </c>
      <c r="K7" s="154"/>
      <c r="L7" s="154" t="s">
        <v>1031</v>
      </c>
      <c r="M7" s="156">
        <v>-5820</v>
      </c>
      <c r="N7" s="154"/>
      <c r="O7" s="157">
        <v>5820</v>
      </c>
      <c r="P7" s="157">
        <v>0</v>
      </c>
    </row>
    <row r="8" spans="1:16" ht="58.5" x14ac:dyDescent="0.25">
      <c r="A8" s="154">
        <v>10177</v>
      </c>
      <c r="B8" s="154" t="s">
        <v>32</v>
      </c>
      <c r="C8" s="154" t="s">
        <v>42</v>
      </c>
      <c r="D8" s="155">
        <v>100</v>
      </c>
      <c r="E8" s="154">
        <v>101</v>
      </c>
      <c r="F8" s="154" t="s">
        <v>1015</v>
      </c>
      <c r="G8" s="154">
        <v>104</v>
      </c>
      <c r="H8" s="154" t="s">
        <v>366</v>
      </c>
      <c r="I8" s="154">
        <v>2227</v>
      </c>
      <c r="J8" s="154">
        <v>2019</v>
      </c>
      <c r="K8" s="154"/>
      <c r="L8" s="154" t="s">
        <v>1031</v>
      </c>
      <c r="M8" s="156">
        <v>-12000</v>
      </c>
      <c r="N8" s="154"/>
      <c r="O8" s="157">
        <v>12000</v>
      </c>
      <c r="P8" s="157">
        <v>0</v>
      </c>
    </row>
    <row r="9" spans="1:16" ht="58.5" x14ac:dyDescent="0.25">
      <c r="A9" s="154">
        <v>10179</v>
      </c>
      <c r="B9" s="154" t="s">
        <v>32</v>
      </c>
      <c r="C9" s="154" t="s">
        <v>386</v>
      </c>
      <c r="D9" s="155">
        <v>100</v>
      </c>
      <c r="E9" s="154">
        <v>101</v>
      </c>
      <c r="F9" s="154" t="s">
        <v>1015</v>
      </c>
      <c r="G9" s="154">
        <v>104</v>
      </c>
      <c r="H9" s="154" t="s">
        <v>366</v>
      </c>
      <c r="I9" s="154">
        <v>1257</v>
      </c>
      <c r="J9" s="154">
        <v>2019</v>
      </c>
      <c r="K9" s="154"/>
      <c r="L9" s="154" t="s">
        <v>1031</v>
      </c>
      <c r="M9" s="156">
        <v>-4050</v>
      </c>
      <c r="N9" s="154"/>
      <c r="O9" s="157">
        <v>4050</v>
      </c>
      <c r="P9" s="157">
        <v>0</v>
      </c>
    </row>
    <row r="10" spans="1:16" ht="58.5" x14ac:dyDescent="0.25">
      <c r="A10" s="154">
        <v>10181</v>
      </c>
      <c r="B10" s="154" t="s">
        <v>32</v>
      </c>
      <c r="C10" s="154" t="s">
        <v>388</v>
      </c>
      <c r="D10" s="155">
        <v>100</v>
      </c>
      <c r="E10" s="154">
        <v>101</v>
      </c>
      <c r="F10" s="154" t="s">
        <v>1015</v>
      </c>
      <c r="G10" s="154">
        <v>104</v>
      </c>
      <c r="H10" s="154" t="s">
        <v>366</v>
      </c>
      <c r="I10" s="154">
        <v>397</v>
      </c>
      <c r="J10" s="154">
        <v>2019</v>
      </c>
      <c r="K10" s="154"/>
      <c r="L10" s="154" t="s">
        <v>1031</v>
      </c>
      <c r="M10" s="156">
        <v>-10200</v>
      </c>
      <c r="N10" s="154"/>
      <c r="O10" s="157">
        <v>10200</v>
      </c>
      <c r="P10" s="157">
        <v>0</v>
      </c>
    </row>
    <row r="11" spans="1:16" ht="39" x14ac:dyDescent="0.25">
      <c r="A11" s="154">
        <v>10269</v>
      </c>
      <c r="B11" s="154" t="s">
        <v>118</v>
      </c>
      <c r="C11" s="154" t="s">
        <v>51</v>
      </c>
      <c r="D11" s="155">
        <v>100</v>
      </c>
      <c r="E11" s="154">
        <v>108</v>
      </c>
      <c r="F11" s="154" t="s">
        <v>1015</v>
      </c>
      <c r="G11" s="154">
        <v>103</v>
      </c>
      <c r="H11" s="154">
        <v>201944</v>
      </c>
      <c r="I11" s="154">
        <v>850</v>
      </c>
      <c r="J11" s="154">
        <v>2019</v>
      </c>
      <c r="K11" s="154" t="s">
        <v>1032</v>
      </c>
      <c r="L11" s="154" t="s">
        <v>1033</v>
      </c>
      <c r="M11" s="156">
        <v>-2400</v>
      </c>
      <c r="N11" s="154"/>
      <c r="O11" s="157">
        <v>2400</v>
      </c>
      <c r="P11" s="157">
        <v>0</v>
      </c>
    </row>
    <row r="12" spans="1:16" ht="39" x14ac:dyDescent="0.25">
      <c r="A12" s="154">
        <v>10280</v>
      </c>
      <c r="B12" s="154" t="s">
        <v>118</v>
      </c>
      <c r="C12" s="154" t="s">
        <v>374</v>
      </c>
      <c r="D12" s="155">
        <v>100</v>
      </c>
      <c r="E12" s="154">
        <v>108</v>
      </c>
      <c r="F12" s="154" t="s">
        <v>1015</v>
      </c>
      <c r="G12" s="154">
        <v>103</v>
      </c>
      <c r="H12" s="154" t="s">
        <v>366</v>
      </c>
      <c r="I12" s="154">
        <v>2143</v>
      </c>
      <c r="J12" s="154">
        <v>2019</v>
      </c>
      <c r="K12" s="154" t="s">
        <v>1032</v>
      </c>
      <c r="L12" s="154" t="s">
        <v>1033</v>
      </c>
      <c r="M12" s="156">
        <v>-474.88</v>
      </c>
      <c r="N12" s="154"/>
      <c r="O12" s="157">
        <v>474.88</v>
      </c>
      <c r="P12" s="157">
        <v>0</v>
      </c>
    </row>
    <row r="13" spans="1:16" ht="39" x14ac:dyDescent="0.25">
      <c r="A13" s="154">
        <v>10285</v>
      </c>
      <c r="B13" s="154" t="s">
        <v>13</v>
      </c>
      <c r="C13" s="154" t="s">
        <v>377</v>
      </c>
      <c r="D13" s="154">
        <v>500</v>
      </c>
      <c r="E13" s="154">
        <v>502</v>
      </c>
      <c r="F13" s="154" t="s">
        <v>1015</v>
      </c>
      <c r="G13" s="154">
        <v>103</v>
      </c>
      <c r="H13" s="154">
        <v>201740</v>
      </c>
      <c r="I13" s="154">
        <v>691</v>
      </c>
      <c r="J13" s="154">
        <v>2019</v>
      </c>
      <c r="K13" s="154"/>
      <c r="L13" s="154" t="s">
        <v>1034</v>
      </c>
      <c r="M13" s="156">
        <v>-5750.12</v>
      </c>
      <c r="N13" s="154"/>
      <c r="O13" s="157">
        <v>5750.12</v>
      </c>
      <c r="P13" s="157">
        <v>0</v>
      </c>
    </row>
    <row r="14" spans="1:16" ht="39" x14ac:dyDescent="0.25">
      <c r="A14" s="154">
        <v>10285</v>
      </c>
      <c r="B14" s="154" t="s">
        <v>13</v>
      </c>
      <c r="C14" s="154" t="s">
        <v>377</v>
      </c>
      <c r="D14" s="154">
        <v>500</v>
      </c>
      <c r="E14" s="154">
        <v>502</v>
      </c>
      <c r="F14" s="154" t="s">
        <v>1015</v>
      </c>
      <c r="G14" s="154">
        <v>103</v>
      </c>
      <c r="H14" s="154">
        <v>201734</v>
      </c>
      <c r="I14" s="154">
        <v>1330</v>
      </c>
      <c r="J14" s="154">
        <v>2019</v>
      </c>
      <c r="K14" s="154"/>
      <c r="L14" s="154" t="s">
        <v>1034</v>
      </c>
      <c r="M14" s="156">
        <v>-5878.56</v>
      </c>
      <c r="N14" s="154"/>
      <c r="O14" s="157">
        <v>5878.56</v>
      </c>
      <c r="P14" s="157">
        <v>0</v>
      </c>
    </row>
    <row r="15" spans="1:16" ht="39" x14ac:dyDescent="0.25">
      <c r="A15" s="154">
        <v>10286</v>
      </c>
      <c r="B15" s="154" t="s">
        <v>13</v>
      </c>
      <c r="C15" s="154" t="s">
        <v>380</v>
      </c>
      <c r="D15" s="154">
        <v>500</v>
      </c>
      <c r="E15" s="154">
        <v>502</v>
      </c>
      <c r="F15" s="154" t="s">
        <v>1015</v>
      </c>
      <c r="G15" s="154">
        <v>103</v>
      </c>
      <c r="H15" s="154" t="s">
        <v>366</v>
      </c>
      <c r="I15" s="154">
        <v>614</v>
      </c>
      <c r="J15" s="154">
        <v>2019</v>
      </c>
      <c r="K15" s="154"/>
      <c r="L15" s="154" t="s">
        <v>1034</v>
      </c>
      <c r="M15" s="156">
        <v>-131.5</v>
      </c>
      <c r="N15" s="154"/>
      <c r="O15" s="157">
        <v>0</v>
      </c>
      <c r="P15" s="157">
        <v>131.5</v>
      </c>
    </row>
    <row r="16" spans="1:16" ht="39" x14ac:dyDescent="0.25">
      <c r="A16" s="154">
        <v>10287</v>
      </c>
      <c r="B16" s="154" t="s">
        <v>13</v>
      </c>
      <c r="C16" s="154" t="s">
        <v>26</v>
      </c>
      <c r="D16" s="154">
        <v>500</v>
      </c>
      <c r="E16" s="154">
        <v>502</v>
      </c>
      <c r="F16" s="154" t="s">
        <v>1015</v>
      </c>
      <c r="G16" s="154">
        <v>103</v>
      </c>
      <c r="H16" s="154">
        <v>201794</v>
      </c>
      <c r="I16" s="154">
        <v>501</v>
      </c>
      <c r="J16" s="154">
        <v>2019</v>
      </c>
      <c r="K16" s="154"/>
      <c r="L16" s="154" t="s">
        <v>1034</v>
      </c>
      <c r="M16" s="156">
        <v>-38.4</v>
      </c>
      <c r="N16" s="154"/>
      <c r="O16" s="157">
        <v>38.4</v>
      </c>
      <c r="P16" s="157">
        <v>0</v>
      </c>
    </row>
    <row r="17" spans="1:16" ht="58.5" x14ac:dyDescent="0.25">
      <c r="A17" s="154">
        <v>10365</v>
      </c>
      <c r="B17" s="154" t="s">
        <v>192</v>
      </c>
      <c r="C17" s="154" t="s">
        <v>209</v>
      </c>
      <c r="D17" s="155">
        <v>100</v>
      </c>
      <c r="E17" s="154">
        <v>101</v>
      </c>
      <c r="F17" s="154" t="s">
        <v>1015</v>
      </c>
      <c r="G17" s="154">
        <v>104</v>
      </c>
      <c r="H17" s="154" t="s">
        <v>366</v>
      </c>
      <c r="I17" s="154">
        <v>263</v>
      </c>
      <c r="J17" s="154">
        <v>2019</v>
      </c>
      <c r="K17" s="154"/>
      <c r="L17" s="154" t="s">
        <v>1035</v>
      </c>
      <c r="M17" s="156">
        <v>-1000</v>
      </c>
      <c r="N17" s="154"/>
      <c r="O17" s="157">
        <v>1000</v>
      </c>
      <c r="P17" s="157">
        <v>0</v>
      </c>
    </row>
    <row r="18" spans="1:16" ht="58.5" x14ac:dyDescent="0.25">
      <c r="A18" s="154">
        <v>10365</v>
      </c>
      <c r="B18" s="154" t="s">
        <v>192</v>
      </c>
      <c r="C18" s="154" t="s">
        <v>209</v>
      </c>
      <c r="D18" s="155">
        <v>100</v>
      </c>
      <c r="E18" s="154">
        <v>101</v>
      </c>
      <c r="F18" s="154" t="s">
        <v>1015</v>
      </c>
      <c r="G18" s="154">
        <v>104</v>
      </c>
      <c r="H18" s="154" t="s">
        <v>366</v>
      </c>
      <c r="I18" s="154">
        <v>353</v>
      </c>
      <c r="J18" s="154">
        <v>2019</v>
      </c>
      <c r="K18" s="154"/>
      <c r="L18" s="154" t="s">
        <v>1035</v>
      </c>
      <c r="M18" s="156">
        <v>-1000</v>
      </c>
      <c r="N18" s="154"/>
      <c r="O18" s="157">
        <v>1000</v>
      </c>
      <c r="P18" s="157">
        <v>0</v>
      </c>
    </row>
    <row r="19" spans="1:16" ht="58.5" x14ac:dyDescent="0.25">
      <c r="A19" s="154">
        <v>10365</v>
      </c>
      <c r="B19" s="154" t="s">
        <v>192</v>
      </c>
      <c r="C19" s="154" t="s">
        <v>209</v>
      </c>
      <c r="D19" s="155">
        <v>100</v>
      </c>
      <c r="E19" s="154">
        <v>101</v>
      </c>
      <c r="F19" s="154" t="s">
        <v>1015</v>
      </c>
      <c r="G19" s="154">
        <v>104</v>
      </c>
      <c r="H19" s="154" t="s">
        <v>366</v>
      </c>
      <c r="I19" s="154">
        <v>680</v>
      </c>
      <c r="J19" s="154">
        <v>2019</v>
      </c>
      <c r="K19" s="154"/>
      <c r="L19" s="154" t="s">
        <v>1035</v>
      </c>
      <c r="M19" s="156">
        <v>-1500</v>
      </c>
      <c r="N19" s="154"/>
      <c r="O19" s="157">
        <v>1500</v>
      </c>
      <c r="P19" s="157">
        <v>0</v>
      </c>
    </row>
    <row r="20" spans="1:16" ht="58.5" x14ac:dyDescent="0.25">
      <c r="A20" s="154">
        <v>10365</v>
      </c>
      <c r="B20" s="154" t="s">
        <v>192</v>
      </c>
      <c r="C20" s="154" t="s">
        <v>209</v>
      </c>
      <c r="D20" s="155">
        <v>100</v>
      </c>
      <c r="E20" s="154">
        <v>101</v>
      </c>
      <c r="F20" s="154" t="s">
        <v>1015</v>
      </c>
      <c r="G20" s="154">
        <v>104</v>
      </c>
      <c r="H20" s="154" t="s">
        <v>366</v>
      </c>
      <c r="I20" s="154">
        <v>739</v>
      </c>
      <c r="J20" s="154">
        <v>2019</v>
      </c>
      <c r="K20" s="154"/>
      <c r="L20" s="154" t="s">
        <v>1035</v>
      </c>
      <c r="M20" s="156">
        <v>-2000</v>
      </c>
      <c r="N20" s="154"/>
      <c r="O20" s="157">
        <v>2000</v>
      </c>
      <c r="P20" s="157">
        <v>0</v>
      </c>
    </row>
    <row r="21" spans="1:16" ht="58.5" x14ac:dyDescent="0.25">
      <c r="A21" s="154">
        <v>10365</v>
      </c>
      <c r="B21" s="154" t="s">
        <v>192</v>
      </c>
      <c r="C21" s="154" t="s">
        <v>209</v>
      </c>
      <c r="D21" s="155">
        <v>100</v>
      </c>
      <c r="E21" s="154">
        <v>101</v>
      </c>
      <c r="F21" s="154" t="s">
        <v>1015</v>
      </c>
      <c r="G21" s="154">
        <v>104</v>
      </c>
      <c r="H21" s="154" t="s">
        <v>366</v>
      </c>
      <c r="I21" s="154">
        <v>1109</v>
      </c>
      <c r="J21" s="154">
        <v>2019</v>
      </c>
      <c r="K21" s="154"/>
      <c r="L21" s="154" t="s">
        <v>1035</v>
      </c>
      <c r="M21" s="156">
        <v>-1500</v>
      </c>
      <c r="N21" s="154"/>
      <c r="O21" s="157">
        <v>1500</v>
      </c>
      <c r="P21" s="157">
        <v>0</v>
      </c>
    </row>
    <row r="22" spans="1:16" ht="58.5" x14ac:dyDescent="0.25">
      <c r="A22" s="154">
        <v>10366</v>
      </c>
      <c r="B22" s="154" t="s">
        <v>192</v>
      </c>
      <c r="C22" s="154" t="s">
        <v>103</v>
      </c>
      <c r="D22" s="155">
        <v>100</v>
      </c>
      <c r="E22" s="154">
        <v>101</v>
      </c>
      <c r="F22" s="154" t="s">
        <v>1015</v>
      </c>
      <c r="G22" s="154">
        <v>104</v>
      </c>
      <c r="H22" s="154" t="s">
        <v>366</v>
      </c>
      <c r="I22" s="154">
        <v>348</v>
      </c>
      <c r="J22" s="154">
        <v>2019</v>
      </c>
      <c r="K22" s="154"/>
      <c r="L22" s="154" t="s">
        <v>1035</v>
      </c>
      <c r="M22" s="156">
        <v>-1000</v>
      </c>
      <c r="N22" s="154"/>
      <c r="O22" s="157">
        <v>1000</v>
      </c>
      <c r="P22" s="157">
        <v>0</v>
      </c>
    </row>
    <row r="23" spans="1:16" ht="58.5" x14ac:dyDescent="0.25">
      <c r="A23" s="154">
        <v>10366</v>
      </c>
      <c r="B23" s="154" t="s">
        <v>192</v>
      </c>
      <c r="C23" s="154" t="s">
        <v>103</v>
      </c>
      <c r="D23" s="155">
        <v>100</v>
      </c>
      <c r="E23" s="154">
        <v>101</v>
      </c>
      <c r="F23" s="154" t="s">
        <v>1015</v>
      </c>
      <c r="G23" s="154">
        <v>104</v>
      </c>
      <c r="H23" s="154" t="s">
        <v>366</v>
      </c>
      <c r="I23" s="154">
        <v>367</v>
      </c>
      <c r="J23" s="154">
        <v>2019</v>
      </c>
      <c r="K23" s="154"/>
      <c r="L23" s="154" t="s">
        <v>1035</v>
      </c>
      <c r="M23" s="156">
        <v>-1000</v>
      </c>
      <c r="N23" s="154"/>
      <c r="O23" s="157">
        <v>1000</v>
      </c>
      <c r="P23" s="157">
        <v>0</v>
      </c>
    </row>
    <row r="24" spans="1:16" ht="58.5" x14ac:dyDescent="0.25">
      <c r="A24" s="154">
        <v>10366</v>
      </c>
      <c r="B24" s="154" t="s">
        <v>192</v>
      </c>
      <c r="C24" s="154" t="s">
        <v>103</v>
      </c>
      <c r="D24" s="155">
        <v>100</v>
      </c>
      <c r="E24" s="154">
        <v>101</v>
      </c>
      <c r="F24" s="154" t="s">
        <v>1015</v>
      </c>
      <c r="G24" s="154">
        <v>104</v>
      </c>
      <c r="H24" s="154" t="s">
        <v>366</v>
      </c>
      <c r="I24" s="154">
        <v>376</v>
      </c>
      <c r="J24" s="154">
        <v>2019</v>
      </c>
      <c r="K24" s="154"/>
      <c r="L24" s="154" t="s">
        <v>1035</v>
      </c>
      <c r="M24" s="156">
        <v>-2000</v>
      </c>
      <c r="N24" s="154"/>
      <c r="O24" s="157">
        <v>2000</v>
      </c>
      <c r="P24" s="157">
        <v>0</v>
      </c>
    </row>
    <row r="25" spans="1:16" ht="58.5" x14ac:dyDescent="0.25">
      <c r="A25" s="154">
        <v>10366</v>
      </c>
      <c r="B25" s="154" t="s">
        <v>192</v>
      </c>
      <c r="C25" s="154" t="s">
        <v>103</v>
      </c>
      <c r="D25" s="155">
        <v>100</v>
      </c>
      <c r="E25" s="154">
        <v>101</v>
      </c>
      <c r="F25" s="154" t="s">
        <v>1015</v>
      </c>
      <c r="G25" s="154">
        <v>104</v>
      </c>
      <c r="H25" s="154" t="s">
        <v>366</v>
      </c>
      <c r="I25" s="154">
        <v>677</v>
      </c>
      <c r="J25" s="154">
        <v>2019</v>
      </c>
      <c r="K25" s="154"/>
      <c r="L25" s="154" t="s">
        <v>1035</v>
      </c>
      <c r="M25" s="156">
        <v>-2000</v>
      </c>
      <c r="N25" s="154"/>
      <c r="O25" s="157">
        <v>2000</v>
      </c>
      <c r="P25" s="157">
        <v>0</v>
      </c>
    </row>
    <row r="26" spans="1:16" ht="58.5" x14ac:dyDescent="0.25">
      <c r="A26" s="154">
        <v>10366</v>
      </c>
      <c r="B26" s="154" t="s">
        <v>192</v>
      </c>
      <c r="C26" s="154" t="s">
        <v>103</v>
      </c>
      <c r="D26" s="155">
        <v>100</v>
      </c>
      <c r="E26" s="154">
        <v>101</v>
      </c>
      <c r="F26" s="154" t="s">
        <v>1015</v>
      </c>
      <c r="G26" s="154">
        <v>104</v>
      </c>
      <c r="H26" s="154" t="s">
        <v>366</v>
      </c>
      <c r="I26" s="154">
        <v>681</v>
      </c>
      <c r="J26" s="154">
        <v>2019</v>
      </c>
      <c r="K26" s="154"/>
      <c r="L26" s="154" t="s">
        <v>1035</v>
      </c>
      <c r="M26" s="156">
        <v>-1500</v>
      </c>
      <c r="N26" s="154"/>
      <c r="O26" s="157">
        <v>1500</v>
      </c>
      <c r="P26" s="157">
        <v>0</v>
      </c>
    </row>
    <row r="27" spans="1:16" ht="58.5" x14ac:dyDescent="0.25">
      <c r="A27" s="154">
        <v>10366</v>
      </c>
      <c r="B27" s="154" t="s">
        <v>192</v>
      </c>
      <c r="C27" s="154" t="s">
        <v>103</v>
      </c>
      <c r="D27" s="155">
        <v>100</v>
      </c>
      <c r="E27" s="154">
        <v>101</v>
      </c>
      <c r="F27" s="154" t="s">
        <v>1015</v>
      </c>
      <c r="G27" s="154">
        <v>104</v>
      </c>
      <c r="H27" s="154" t="s">
        <v>366</v>
      </c>
      <c r="I27" s="154">
        <v>684</v>
      </c>
      <c r="J27" s="154">
        <v>2019</v>
      </c>
      <c r="K27" s="154"/>
      <c r="L27" s="154" t="s">
        <v>1035</v>
      </c>
      <c r="M27" s="156">
        <v>-500</v>
      </c>
      <c r="N27" s="154"/>
      <c r="O27" s="157">
        <v>500</v>
      </c>
      <c r="P27" s="157">
        <v>0</v>
      </c>
    </row>
    <row r="28" spans="1:16" ht="58.5" x14ac:dyDescent="0.25">
      <c r="A28" s="154">
        <v>10366</v>
      </c>
      <c r="B28" s="154" t="s">
        <v>192</v>
      </c>
      <c r="C28" s="154" t="s">
        <v>103</v>
      </c>
      <c r="D28" s="155">
        <v>100</v>
      </c>
      <c r="E28" s="154">
        <v>101</v>
      </c>
      <c r="F28" s="154" t="s">
        <v>1015</v>
      </c>
      <c r="G28" s="154">
        <v>104</v>
      </c>
      <c r="H28" s="154" t="s">
        <v>366</v>
      </c>
      <c r="I28" s="154">
        <v>686</v>
      </c>
      <c r="J28" s="154">
        <v>2019</v>
      </c>
      <c r="K28" s="154"/>
      <c r="L28" s="154" t="s">
        <v>1035</v>
      </c>
      <c r="M28" s="156">
        <v>-1000</v>
      </c>
      <c r="N28" s="154"/>
      <c r="O28" s="157">
        <v>1000</v>
      </c>
      <c r="P28" s="157">
        <v>0</v>
      </c>
    </row>
    <row r="29" spans="1:16" ht="58.5" x14ac:dyDescent="0.25">
      <c r="A29" s="154">
        <v>10366</v>
      </c>
      <c r="B29" s="154" t="s">
        <v>192</v>
      </c>
      <c r="C29" s="154" t="s">
        <v>103</v>
      </c>
      <c r="D29" s="155">
        <v>100</v>
      </c>
      <c r="E29" s="154">
        <v>101</v>
      </c>
      <c r="F29" s="154" t="s">
        <v>1015</v>
      </c>
      <c r="G29" s="154">
        <v>104</v>
      </c>
      <c r="H29" s="154" t="s">
        <v>366</v>
      </c>
      <c r="I29" s="154">
        <v>738</v>
      </c>
      <c r="J29" s="154">
        <v>2019</v>
      </c>
      <c r="K29" s="154"/>
      <c r="L29" s="154" t="s">
        <v>1035</v>
      </c>
      <c r="M29" s="156">
        <v>-1500</v>
      </c>
      <c r="N29" s="154"/>
      <c r="O29" s="157">
        <v>1500</v>
      </c>
      <c r="P29" s="157">
        <v>0</v>
      </c>
    </row>
    <row r="30" spans="1:16" ht="58.5" x14ac:dyDescent="0.25">
      <c r="A30" s="154">
        <v>10366</v>
      </c>
      <c r="B30" s="154" t="s">
        <v>192</v>
      </c>
      <c r="C30" s="154" t="s">
        <v>103</v>
      </c>
      <c r="D30" s="155">
        <v>100</v>
      </c>
      <c r="E30" s="154">
        <v>101</v>
      </c>
      <c r="F30" s="154" t="s">
        <v>1015</v>
      </c>
      <c r="G30" s="154">
        <v>104</v>
      </c>
      <c r="H30" s="154" t="s">
        <v>366</v>
      </c>
      <c r="I30" s="154">
        <v>1139</v>
      </c>
      <c r="J30" s="154">
        <v>2019</v>
      </c>
      <c r="K30" s="154"/>
      <c r="L30" s="154" t="s">
        <v>1035</v>
      </c>
      <c r="M30" s="156">
        <v>-500</v>
      </c>
      <c r="N30" s="154"/>
      <c r="O30" s="157">
        <v>500</v>
      </c>
      <c r="P30" s="157">
        <v>0</v>
      </c>
    </row>
    <row r="31" spans="1:16" ht="58.5" x14ac:dyDescent="0.25">
      <c r="A31" s="154">
        <v>10506</v>
      </c>
      <c r="B31" s="154" t="s">
        <v>192</v>
      </c>
      <c r="C31" s="154" t="s">
        <v>406</v>
      </c>
      <c r="D31" s="154">
        <v>1100</v>
      </c>
      <c r="E31" s="154">
        <v>1102</v>
      </c>
      <c r="F31" s="154" t="s">
        <v>1015</v>
      </c>
      <c r="G31" s="154">
        <v>104</v>
      </c>
      <c r="H31" s="154">
        <v>201932</v>
      </c>
      <c r="I31" s="154">
        <v>856</v>
      </c>
      <c r="J31" s="154">
        <v>2019</v>
      </c>
      <c r="K31" s="154"/>
      <c r="L31" s="154" t="s">
        <v>1036</v>
      </c>
      <c r="M31" s="156">
        <v>-5000</v>
      </c>
      <c r="N31" s="154"/>
      <c r="O31" s="157">
        <v>5000</v>
      </c>
      <c r="P31" s="157">
        <v>0</v>
      </c>
    </row>
    <row r="32" spans="1:16" ht="58.5" x14ac:dyDescent="0.25">
      <c r="A32" s="154">
        <v>10506</v>
      </c>
      <c r="B32" s="154" t="s">
        <v>192</v>
      </c>
      <c r="C32" s="154" t="s">
        <v>406</v>
      </c>
      <c r="D32" s="154">
        <v>1100</v>
      </c>
      <c r="E32" s="154">
        <v>1102</v>
      </c>
      <c r="F32" s="154" t="s">
        <v>1015</v>
      </c>
      <c r="G32" s="154">
        <v>104</v>
      </c>
      <c r="H32" s="154">
        <v>201932</v>
      </c>
      <c r="I32" s="154">
        <v>857</v>
      </c>
      <c r="J32" s="154">
        <v>2019</v>
      </c>
      <c r="K32" s="154"/>
      <c r="L32" s="154" t="s">
        <v>1036</v>
      </c>
      <c r="M32" s="156">
        <v>-2135</v>
      </c>
      <c r="N32" s="154"/>
      <c r="O32" s="157">
        <v>2135</v>
      </c>
      <c r="P32" s="157">
        <v>0</v>
      </c>
    </row>
    <row r="33" spans="1:16" ht="58.5" x14ac:dyDescent="0.25">
      <c r="A33" s="154">
        <v>10506</v>
      </c>
      <c r="B33" s="154" t="s">
        <v>192</v>
      </c>
      <c r="C33" s="154" t="s">
        <v>406</v>
      </c>
      <c r="D33" s="154">
        <v>1100</v>
      </c>
      <c r="E33" s="154">
        <v>1102</v>
      </c>
      <c r="F33" s="154" t="s">
        <v>1015</v>
      </c>
      <c r="G33" s="154">
        <v>104</v>
      </c>
      <c r="H33" s="154">
        <v>201932</v>
      </c>
      <c r="I33" s="154">
        <v>858</v>
      </c>
      <c r="J33" s="154">
        <v>2019</v>
      </c>
      <c r="K33" s="154"/>
      <c r="L33" s="154" t="s">
        <v>1036</v>
      </c>
      <c r="M33" s="156">
        <v>-5000</v>
      </c>
      <c r="N33" s="154"/>
      <c r="O33" s="157">
        <v>5000</v>
      </c>
      <c r="P33" s="157">
        <v>0</v>
      </c>
    </row>
    <row r="34" spans="1:16" ht="58.5" x14ac:dyDescent="0.25">
      <c r="A34" s="154">
        <v>10506</v>
      </c>
      <c r="B34" s="154" t="s">
        <v>192</v>
      </c>
      <c r="C34" s="154" t="s">
        <v>406</v>
      </c>
      <c r="D34" s="154">
        <v>1100</v>
      </c>
      <c r="E34" s="154">
        <v>1102</v>
      </c>
      <c r="F34" s="154" t="s">
        <v>1015</v>
      </c>
      <c r="G34" s="154">
        <v>104</v>
      </c>
      <c r="H34" s="154">
        <v>201932</v>
      </c>
      <c r="I34" s="154">
        <v>863</v>
      </c>
      <c r="J34" s="154">
        <v>2019</v>
      </c>
      <c r="K34" s="154"/>
      <c r="L34" s="154" t="s">
        <v>1036</v>
      </c>
      <c r="M34" s="156">
        <v>-5000</v>
      </c>
      <c r="N34" s="154"/>
      <c r="O34" s="157">
        <v>5000</v>
      </c>
      <c r="P34" s="157">
        <v>0</v>
      </c>
    </row>
    <row r="35" spans="1:16" ht="58.5" x14ac:dyDescent="0.25">
      <c r="A35" s="154">
        <v>10515</v>
      </c>
      <c r="B35" s="154" t="s">
        <v>192</v>
      </c>
      <c r="C35" s="154" t="s">
        <v>413</v>
      </c>
      <c r="D35" s="154">
        <v>1100</v>
      </c>
      <c r="E35" s="154">
        <v>1102</v>
      </c>
      <c r="F35" s="154" t="s">
        <v>1015</v>
      </c>
      <c r="G35" s="154">
        <v>104</v>
      </c>
      <c r="H35" s="154">
        <v>201933</v>
      </c>
      <c r="I35" s="154">
        <v>852</v>
      </c>
      <c r="J35" s="154">
        <v>2019</v>
      </c>
      <c r="K35" s="154"/>
      <c r="L35" s="154" t="s">
        <v>1036</v>
      </c>
      <c r="M35" s="156">
        <v>-5000</v>
      </c>
      <c r="N35" s="154"/>
      <c r="O35" s="157">
        <v>5000</v>
      </c>
      <c r="P35" s="157">
        <v>0</v>
      </c>
    </row>
    <row r="36" spans="1:16" ht="58.5" x14ac:dyDescent="0.25">
      <c r="A36" s="154">
        <v>10515</v>
      </c>
      <c r="B36" s="154" t="s">
        <v>192</v>
      </c>
      <c r="C36" s="154" t="s">
        <v>413</v>
      </c>
      <c r="D36" s="154">
        <v>1100</v>
      </c>
      <c r="E36" s="154">
        <v>1102</v>
      </c>
      <c r="F36" s="154" t="s">
        <v>1015</v>
      </c>
      <c r="G36" s="154">
        <v>104</v>
      </c>
      <c r="H36" s="154">
        <v>201933</v>
      </c>
      <c r="I36" s="154">
        <v>860</v>
      </c>
      <c r="J36" s="154">
        <v>2019</v>
      </c>
      <c r="K36" s="154"/>
      <c r="L36" s="154" t="s">
        <v>1036</v>
      </c>
      <c r="M36" s="156">
        <v>-5000</v>
      </c>
      <c r="N36" s="154"/>
      <c r="O36" s="157">
        <v>5000</v>
      </c>
      <c r="P36" s="157">
        <v>0</v>
      </c>
    </row>
    <row r="37" spans="1:16" ht="39" x14ac:dyDescent="0.25">
      <c r="A37" s="154">
        <v>10522</v>
      </c>
      <c r="B37" s="154" t="s">
        <v>93</v>
      </c>
      <c r="C37" s="154" t="s">
        <v>104</v>
      </c>
      <c r="D37" s="154">
        <v>500</v>
      </c>
      <c r="E37" s="154">
        <v>502</v>
      </c>
      <c r="F37" s="154" t="s">
        <v>1015</v>
      </c>
      <c r="G37" s="154">
        <v>104</v>
      </c>
      <c r="H37" s="154">
        <v>201910</v>
      </c>
      <c r="I37" s="154">
        <v>192</v>
      </c>
      <c r="J37" s="154">
        <v>2019</v>
      </c>
      <c r="K37" s="154"/>
      <c r="L37" s="154" t="s">
        <v>1037</v>
      </c>
      <c r="M37" s="156">
        <v>-2910</v>
      </c>
      <c r="N37" s="154"/>
      <c r="O37" s="157">
        <v>2910</v>
      </c>
      <c r="P37" s="157">
        <v>0</v>
      </c>
    </row>
    <row r="38" spans="1:16" ht="39" x14ac:dyDescent="0.25">
      <c r="A38" s="154">
        <v>10522</v>
      </c>
      <c r="B38" s="154" t="s">
        <v>93</v>
      </c>
      <c r="C38" s="154" t="s">
        <v>104</v>
      </c>
      <c r="D38" s="154">
        <v>500</v>
      </c>
      <c r="E38" s="154">
        <v>502</v>
      </c>
      <c r="F38" s="154" t="s">
        <v>1015</v>
      </c>
      <c r="G38" s="154">
        <v>104</v>
      </c>
      <c r="H38" s="154">
        <v>201927</v>
      </c>
      <c r="I38" s="154">
        <v>623</v>
      </c>
      <c r="J38" s="154">
        <v>2019</v>
      </c>
      <c r="K38" s="154"/>
      <c r="L38" s="154" t="s">
        <v>1037</v>
      </c>
      <c r="M38" s="156">
        <v>-600.6</v>
      </c>
      <c r="N38" s="154"/>
      <c r="O38" s="157">
        <v>600.6</v>
      </c>
      <c r="P38" s="157">
        <v>0</v>
      </c>
    </row>
    <row r="39" spans="1:16" ht="39" x14ac:dyDescent="0.25">
      <c r="A39" s="154">
        <v>10522</v>
      </c>
      <c r="B39" s="154" t="s">
        <v>93</v>
      </c>
      <c r="C39" s="154" t="s">
        <v>104</v>
      </c>
      <c r="D39" s="154">
        <v>500</v>
      </c>
      <c r="E39" s="154">
        <v>502</v>
      </c>
      <c r="F39" s="154" t="s">
        <v>1015</v>
      </c>
      <c r="G39" s="154">
        <v>104</v>
      </c>
      <c r="H39" s="154">
        <v>201927</v>
      </c>
      <c r="I39" s="154">
        <v>629</v>
      </c>
      <c r="J39" s="154">
        <v>2019</v>
      </c>
      <c r="K39" s="154"/>
      <c r="L39" s="154" t="s">
        <v>1037</v>
      </c>
      <c r="M39" s="156">
        <v>-399.34</v>
      </c>
      <c r="N39" s="154"/>
      <c r="O39" s="157">
        <v>399.34</v>
      </c>
      <c r="P39" s="157">
        <v>0</v>
      </c>
    </row>
    <row r="40" spans="1:16" ht="39" x14ac:dyDescent="0.25">
      <c r="A40" s="154">
        <v>10522</v>
      </c>
      <c r="B40" s="154" t="s">
        <v>93</v>
      </c>
      <c r="C40" s="154" t="s">
        <v>104</v>
      </c>
      <c r="D40" s="154">
        <v>500</v>
      </c>
      <c r="E40" s="154">
        <v>502</v>
      </c>
      <c r="F40" s="154" t="s">
        <v>1015</v>
      </c>
      <c r="G40" s="154">
        <v>104</v>
      </c>
      <c r="H40" s="154">
        <v>201927</v>
      </c>
      <c r="I40" s="154">
        <v>634</v>
      </c>
      <c r="J40" s="154">
        <v>2019</v>
      </c>
      <c r="K40" s="154"/>
      <c r="L40" s="154" t="s">
        <v>1037</v>
      </c>
      <c r="M40" s="156">
        <v>-2002.5</v>
      </c>
      <c r="N40" s="154"/>
      <c r="O40" s="157">
        <v>2002.5</v>
      </c>
      <c r="P40" s="157">
        <v>0</v>
      </c>
    </row>
    <row r="41" spans="1:16" ht="39" x14ac:dyDescent="0.25">
      <c r="A41" s="154">
        <v>10523</v>
      </c>
      <c r="B41" s="154" t="s">
        <v>93</v>
      </c>
      <c r="C41" s="154" t="s">
        <v>420</v>
      </c>
      <c r="D41" s="154">
        <v>500</v>
      </c>
      <c r="E41" s="154">
        <v>502</v>
      </c>
      <c r="F41" s="154" t="s">
        <v>1015</v>
      </c>
      <c r="G41" s="154">
        <v>104</v>
      </c>
      <c r="H41" s="154">
        <v>201911</v>
      </c>
      <c r="I41" s="154">
        <v>168</v>
      </c>
      <c r="J41" s="154">
        <v>2019</v>
      </c>
      <c r="K41" s="154"/>
      <c r="L41" s="154" t="s">
        <v>1037</v>
      </c>
      <c r="M41" s="156">
        <v>-385.26</v>
      </c>
      <c r="N41" s="154"/>
      <c r="O41" s="157">
        <v>385.26</v>
      </c>
      <c r="P41" s="157">
        <v>0</v>
      </c>
    </row>
    <row r="42" spans="1:16" ht="39" x14ac:dyDescent="0.25">
      <c r="A42" s="154">
        <v>10523</v>
      </c>
      <c r="B42" s="154" t="s">
        <v>93</v>
      </c>
      <c r="C42" s="154" t="s">
        <v>420</v>
      </c>
      <c r="D42" s="154">
        <v>500</v>
      </c>
      <c r="E42" s="154">
        <v>502</v>
      </c>
      <c r="F42" s="154" t="s">
        <v>1015</v>
      </c>
      <c r="G42" s="154">
        <v>104</v>
      </c>
      <c r="H42" s="154">
        <v>201911</v>
      </c>
      <c r="I42" s="154">
        <v>170</v>
      </c>
      <c r="J42" s="154">
        <v>2019</v>
      </c>
      <c r="K42" s="154"/>
      <c r="L42" s="154" t="s">
        <v>1037</v>
      </c>
      <c r="M42" s="156">
        <v>-486.42</v>
      </c>
      <c r="N42" s="154"/>
      <c r="O42" s="157">
        <v>486.42</v>
      </c>
      <c r="P42" s="157">
        <v>0</v>
      </c>
    </row>
    <row r="43" spans="1:16" ht="39" x14ac:dyDescent="0.25">
      <c r="A43" s="154">
        <v>10523</v>
      </c>
      <c r="B43" s="154" t="s">
        <v>93</v>
      </c>
      <c r="C43" s="154" t="s">
        <v>420</v>
      </c>
      <c r="D43" s="154">
        <v>500</v>
      </c>
      <c r="E43" s="154">
        <v>502</v>
      </c>
      <c r="F43" s="154" t="s">
        <v>1015</v>
      </c>
      <c r="G43" s="154">
        <v>104</v>
      </c>
      <c r="H43" s="154">
        <v>201911</v>
      </c>
      <c r="I43" s="154">
        <v>195</v>
      </c>
      <c r="J43" s="154">
        <v>2019</v>
      </c>
      <c r="K43" s="154"/>
      <c r="L43" s="154" t="s">
        <v>1037</v>
      </c>
      <c r="M43" s="156">
        <v>-155.59</v>
      </c>
      <c r="N43" s="154"/>
      <c r="O43" s="157">
        <v>155.59</v>
      </c>
      <c r="P43" s="157">
        <v>0</v>
      </c>
    </row>
    <row r="44" spans="1:16" ht="39" x14ac:dyDescent="0.25">
      <c r="A44" s="154">
        <v>10523</v>
      </c>
      <c r="B44" s="154" t="s">
        <v>93</v>
      </c>
      <c r="C44" s="154" t="s">
        <v>420</v>
      </c>
      <c r="D44" s="154">
        <v>500</v>
      </c>
      <c r="E44" s="154">
        <v>502</v>
      </c>
      <c r="F44" s="154" t="s">
        <v>1015</v>
      </c>
      <c r="G44" s="154">
        <v>104</v>
      </c>
      <c r="H44" s="154">
        <v>201914</v>
      </c>
      <c r="I44" s="154">
        <v>310</v>
      </c>
      <c r="J44" s="154">
        <v>2019</v>
      </c>
      <c r="K44" s="154"/>
      <c r="L44" s="154" t="s">
        <v>1037</v>
      </c>
      <c r="M44" s="156">
        <v>-712.8</v>
      </c>
      <c r="N44" s="154"/>
      <c r="O44" s="157">
        <v>712.8</v>
      </c>
      <c r="P44" s="157">
        <v>0</v>
      </c>
    </row>
    <row r="45" spans="1:16" ht="39" x14ac:dyDescent="0.25">
      <c r="A45" s="154">
        <v>10523</v>
      </c>
      <c r="B45" s="154" t="s">
        <v>93</v>
      </c>
      <c r="C45" s="154" t="s">
        <v>420</v>
      </c>
      <c r="D45" s="154">
        <v>500</v>
      </c>
      <c r="E45" s="154">
        <v>502</v>
      </c>
      <c r="F45" s="154" t="s">
        <v>1015</v>
      </c>
      <c r="G45" s="154">
        <v>104</v>
      </c>
      <c r="H45" s="154">
        <v>201914</v>
      </c>
      <c r="I45" s="154">
        <v>323</v>
      </c>
      <c r="J45" s="154">
        <v>2019</v>
      </c>
      <c r="K45" s="154"/>
      <c r="L45" s="154" t="s">
        <v>1037</v>
      </c>
      <c r="M45" s="156">
        <v>-1019.2</v>
      </c>
      <c r="N45" s="154"/>
      <c r="O45" s="157">
        <v>1019.2</v>
      </c>
      <c r="P45" s="157">
        <v>0</v>
      </c>
    </row>
    <row r="46" spans="1:16" ht="39" x14ac:dyDescent="0.25">
      <c r="A46" s="154">
        <v>10523</v>
      </c>
      <c r="B46" s="154" t="s">
        <v>93</v>
      </c>
      <c r="C46" s="154" t="s">
        <v>420</v>
      </c>
      <c r="D46" s="154">
        <v>500</v>
      </c>
      <c r="E46" s="154">
        <v>502</v>
      </c>
      <c r="F46" s="154" t="s">
        <v>1015</v>
      </c>
      <c r="G46" s="154">
        <v>104</v>
      </c>
      <c r="H46" s="154">
        <v>201914</v>
      </c>
      <c r="I46" s="154">
        <v>324</v>
      </c>
      <c r="J46" s="154">
        <v>2019</v>
      </c>
      <c r="K46" s="154"/>
      <c r="L46" s="154" t="s">
        <v>1037</v>
      </c>
      <c r="M46" s="156">
        <v>-137.4</v>
      </c>
      <c r="N46" s="154"/>
      <c r="O46" s="157">
        <v>137.4</v>
      </c>
      <c r="P46" s="157">
        <v>0</v>
      </c>
    </row>
    <row r="47" spans="1:16" ht="39" x14ac:dyDescent="0.25">
      <c r="A47" s="154">
        <v>10577</v>
      </c>
      <c r="B47" s="154" t="s">
        <v>118</v>
      </c>
      <c r="C47" s="154" t="s">
        <v>157</v>
      </c>
      <c r="D47" s="155">
        <v>100</v>
      </c>
      <c r="E47" s="154">
        <v>108</v>
      </c>
      <c r="F47" s="154" t="s">
        <v>1015</v>
      </c>
      <c r="G47" s="154">
        <v>103</v>
      </c>
      <c r="H47" s="154" t="s">
        <v>366</v>
      </c>
      <c r="I47" s="154">
        <v>426</v>
      </c>
      <c r="J47" s="154">
        <v>2019</v>
      </c>
      <c r="K47" s="154" t="s">
        <v>1032</v>
      </c>
      <c r="L47" s="154" t="s">
        <v>1033</v>
      </c>
      <c r="M47" s="156">
        <v>-9053.48</v>
      </c>
      <c r="N47" s="154"/>
      <c r="O47" s="157">
        <v>9053.48</v>
      </c>
      <c r="P47" s="157">
        <v>0</v>
      </c>
    </row>
    <row r="48" spans="1:16" ht="39" x14ac:dyDescent="0.25">
      <c r="A48" s="154">
        <v>10589</v>
      </c>
      <c r="B48" s="154" t="s">
        <v>32</v>
      </c>
      <c r="C48" s="154" t="s">
        <v>188</v>
      </c>
      <c r="D48" s="155">
        <v>100</v>
      </c>
      <c r="E48" s="154">
        <v>101</v>
      </c>
      <c r="F48" s="154" t="s">
        <v>1015</v>
      </c>
      <c r="G48" s="154">
        <v>104</v>
      </c>
      <c r="H48" s="154" t="s">
        <v>366</v>
      </c>
      <c r="I48" s="154">
        <v>149</v>
      </c>
      <c r="J48" s="154">
        <v>2019</v>
      </c>
      <c r="K48" s="154"/>
      <c r="L48" s="154" t="s">
        <v>1038</v>
      </c>
      <c r="M48" s="156">
        <v>-900</v>
      </c>
      <c r="N48" s="154"/>
      <c r="O48" s="157">
        <v>900</v>
      </c>
      <c r="P48" s="157">
        <v>0</v>
      </c>
    </row>
    <row r="49" spans="1:16" ht="39" x14ac:dyDescent="0.25">
      <c r="A49" s="154">
        <v>10589</v>
      </c>
      <c r="B49" s="154" t="s">
        <v>32</v>
      </c>
      <c r="C49" s="154" t="s">
        <v>188</v>
      </c>
      <c r="D49" s="155">
        <v>100</v>
      </c>
      <c r="E49" s="154">
        <v>101</v>
      </c>
      <c r="F49" s="154" t="s">
        <v>1015</v>
      </c>
      <c r="G49" s="154">
        <v>104</v>
      </c>
      <c r="H49" s="154">
        <v>201954</v>
      </c>
      <c r="I49" s="154">
        <v>988</v>
      </c>
      <c r="J49" s="154">
        <v>2019</v>
      </c>
      <c r="K49" s="154"/>
      <c r="L49" s="154" t="s">
        <v>1038</v>
      </c>
      <c r="M49" s="156">
        <v>-600</v>
      </c>
      <c r="N49" s="154"/>
      <c r="O49" s="157">
        <v>600</v>
      </c>
      <c r="P49" s="157">
        <v>0</v>
      </c>
    </row>
    <row r="50" spans="1:16" ht="39" x14ac:dyDescent="0.25">
      <c r="A50" s="154">
        <v>20012</v>
      </c>
      <c r="B50" s="154" t="s">
        <v>118</v>
      </c>
      <c r="C50" s="154" t="s">
        <v>432</v>
      </c>
      <c r="D50" s="155">
        <v>100</v>
      </c>
      <c r="E50" s="154">
        <v>108</v>
      </c>
      <c r="F50" s="154" t="s">
        <v>1012</v>
      </c>
      <c r="G50" s="154">
        <v>202</v>
      </c>
      <c r="H50" s="154" t="s">
        <v>366</v>
      </c>
      <c r="I50" s="154">
        <v>338</v>
      </c>
      <c r="J50" s="154">
        <v>2019</v>
      </c>
      <c r="K50" s="154"/>
      <c r="L50" s="154" t="s">
        <v>1039</v>
      </c>
      <c r="M50" s="156">
        <v>-2464.4</v>
      </c>
      <c r="N50" s="154"/>
      <c r="O50" s="157">
        <v>2464.4</v>
      </c>
      <c r="P50" s="157">
        <v>0</v>
      </c>
    </row>
  </sheetData>
  <autoFilter ref="A3:P50" xr:uid="{82220BAD-5008-4FCA-971B-BCB742EB707B}">
    <sortState xmlns:xlrd2="http://schemas.microsoft.com/office/spreadsheetml/2017/richdata2" ref="A2:P48">
      <sortCondition ref="A1"/>
    </sortState>
  </autoFilter>
  <pageMargins left="0.55118110236220474" right="0.55118110236220474" top="0.59055118110236227" bottom="0.59055118110236227" header="0.51181102362204722" footer="0.51181102362204722"/>
  <pageSetup paperSize="8" scale="43" fitToWidth="2" fitToHeight="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F9C93-5E78-4085-8233-423674F9FE70}">
  <dimension ref="A1:N48"/>
  <sheetViews>
    <sheetView view="pageBreakPreview" zoomScale="60" zoomScaleNormal="100" workbookViewId="0">
      <selection activeCell="C9" activeCellId="1" sqref="C6 C9:C26"/>
    </sheetView>
  </sheetViews>
  <sheetFormatPr defaultRowHeight="14.25" x14ac:dyDescent="0.25"/>
  <cols>
    <col min="1" max="1" width="33.42578125" style="158" customWidth="1"/>
    <col min="2" max="2" width="17.140625" style="158" bestFit="1" customWidth="1"/>
    <col min="3" max="3" width="71.28515625" style="158" customWidth="1"/>
    <col min="4" max="6" width="24.7109375" style="159" customWidth="1"/>
    <col min="7" max="256" width="9.140625" style="158"/>
    <col min="257" max="257" width="33.42578125" style="158" customWidth="1"/>
    <col min="258" max="258" width="17.140625" style="158" bestFit="1" customWidth="1"/>
    <col min="259" max="259" width="71.28515625" style="158" customWidth="1"/>
    <col min="260" max="262" width="24.7109375" style="158" customWidth="1"/>
    <col min="263" max="512" width="9.140625" style="158"/>
    <col min="513" max="513" width="33.42578125" style="158" customWidth="1"/>
    <col min="514" max="514" width="17.140625" style="158" bestFit="1" customWidth="1"/>
    <col min="515" max="515" width="71.28515625" style="158" customWidth="1"/>
    <col min="516" max="518" width="24.7109375" style="158" customWidth="1"/>
    <col min="519" max="768" width="9.140625" style="158"/>
    <col min="769" max="769" width="33.42578125" style="158" customWidth="1"/>
    <col min="770" max="770" width="17.140625" style="158" bestFit="1" customWidth="1"/>
    <col min="771" max="771" width="71.28515625" style="158" customWidth="1"/>
    <col min="772" max="774" width="24.7109375" style="158" customWidth="1"/>
    <col min="775" max="1024" width="9.140625" style="158"/>
    <col min="1025" max="1025" width="33.42578125" style="158" customWidth="1"/>
    <col min="1026" max="1026" width="17.140625" style="158" bestFit="1" customWidth="1"/>
    <col min="1027" max="1027" width="71.28515625" style="158" customWidth="1"/>
    <col min="1028" max="1030" width="24.7109375" style="158" customWidth="1"/>
    <col min="1031" max="1280" width="9.140625" style="158"/>
    <col min="1281" max="1281" width="33.42578125" style="158" customWidth="1"/>
    <col min="1282" max="1282" width="17.140625" style="158" bestFit="1" customWidth="1"/>
    <col min="1283" max="1283" width="71.28515625" style="158" customWidth="1"/>
    <col min="1284" max="1286" width="24.7109375" style="158" customWidth="1"/>
    <col min="1287" max="1536" width="9.140625" style="158"/>
    <col min="1537" max="1537" width="33.42578125" style="158" customWidth="1"/>
    <col min="1538" max="1538" width="17.140625" style="158" bestFit="1" customWidth="1"/>
    <col min="1539" max="1539" width="71.28515625" style="158" customWidth="1"/>
    <col min="1540" max="1542" width="24.7109375" style="158" customWidth="1"/>
    <col min="1543" max="1792" width="9.140625" style="158"/>
    <col min="1793" max="1793" width="33.42578125" style="158" customWidth="1"/>
    <col min="1794" max="1794" width="17.140625" style="158" bestFit="1" customWidth="1"/>
    <col min="1795" max="1795" width="71.28515625" style="158" customWidth="1"/>
    <col min="1796" max="1798" width="24.7109375" style="158" customWidth="1"/>
    <col min="1799" max="2048" width="9.140625" style="158"/>
    <col min="2049" max="2049" width="33.42578125" style="158" customWidth="1"/>
    <col min="2050" max="2050" width="17.140625" style="158" bestFit="1" customWidth="1"/>
    <col min="2051" max="2051" width="71.28515625" style="158" customWidth="1"/>
    <col min="2052" max="2054" width="24.7109375" style="158" customWidth="1"/>
    <col min="2055" max="2304" width="9.140625" style="158"/>
    <col min="2305" max="2305" width="33.42578125" style="158" customWidth="1"/>
    <col min="2306" max="2306" width="17.140625" style="158" bestFit="1" customWidth="1"/>
    <col min="2307" max="2307" width="71.28515625" style="158" customWidth="1"/>
    <col min="2308" max="2310" width="24.7109375" style="158" customWidth="1"/>
    <col min="2311" max="2560" width="9.140625" style="158"/>
    <col min="2561" max="2561" width="33.42578125" style="158" customWidth="1"/>
    <col min="2562" max="2562" width="17.140625" style="158" bestFit="1" customWidth="1"/>
    <col min="2563" max="2563" width="71.28515625" style="158" customWidth="1"/>
    <col min="2564" max="2566" width="24.7109375" style="158" customWidth="1"/>
    <col min="2567" max="2816" width="9.140625" style="158"/>
    <col min="2817" max="2817" width="33.42578125" style="158" customWidth="1"/>
    <col min="2818" max="2818" width="17.140625" style="158" bestFit="1" customWidth="1"/>
    <col min="2819" max="2819" width="71.28515625" style="158" customWidth="1"/>
    <col min="2820" max="2822" width="24.7109375" style="158" customWidth="1"/>
    <col min="2823" max="3072" width="9.140625" style="158"/>
    <col min="3073" max="3073" width="33.42578125" style="158" customWidth="1"/>
    <col min="3074" max="3074" width="17.140625" style="158" bestFit="1" customWidth="1"/>
    <col min="3075" max="3075" width="71.28515625" style="158" customWidth="1"/>
    <col min="3076" max="3078" width="24.7109375" style="158" customWidth="1"/>
    <col min="3079" max="3328" width="9.140625" style="158"/>
    <col min="3329" max="3329" width="33.42578125" style="158" customWidth="1"/>
    <col min="3330" max="3330" width="17.140625" style="158" bestFit="1" customWidth="1"/>
    <col min="3331" max="3331" width="71.28515625" style="158" customWidth="1"/>
    <col min="3332" max="3334" width="24.7109375" style="158" customWidth="1"/>
    <col min="3335" max="3584" width="9.140625" style="158"/>
    <col min="3585" max="3585" width="33.42578125" style="158" customWidth="1"/>
    <col min="3586" max="3586" width="17.140625" style="158" bestFit="1" customWidth="1"/>
    <col min="3587" max="3587" width="71.28515625" style="158" customWidth="1"/>
    <col min="3588" max="3590" width="24.7109375" style="158" customWidth="1"/>
    <col min="3591" max="3840" width="9.140625" style="158"/>
    <col min="3841" max="3841" width="33.42578125" style="158" customWidth="1"/>
    <col min="3842" max="3842" width="17.140625" style="158" bestFit="1" customWidth="1"/>
    <col min="3843" max="3843" width="71.28515625" style="158" customWidth="1"/>
    <col min="3844" max="3846" width="24.7109375" style="158" customWidth="1"/>
    <col min="3847" max="4096" width="9.140625" style="158"/>
    <col min="4097" max="4097" width="33.42578125" style="158" customWidth="1"/>
    <col min="4098" max="4098" width="17.140625" style="158" bestFit="1" customWidth="1"/>
    <col min="4099" max="4099" width="71.28515625" style="158" customWidth="1"/>
    <col min="4100" max="4102" width="24.7109375" style="158" customWidth="1"/>
    <col min="4103" max="4352" width="9.140625" style="158"/>
    <col min="4353" max="4353" width="33.42578125" style="158" customWidth="1"/>
    <col min="4354" max="4354" width="17.140625" style="158" bestFit="1" customWidth="1"/>
    <col min="4355" max="4355" width="71.28515625" style="158" customWidth="1"/>
    <col min="4356" max="4358" width="24.7109375" style="158" customWidth="1"/>
    <col min="4359" max="4608" width="9.140625" style="158"/>
    <col min="4609" max="4609" width="33.42578125" style="158" customWidth="1"/>
    <col min="4610" max="4610" width="17.140625" style="158" bestFit="1" customWidth="1"/>
    <col min="4611" max="4611" width="71.28515625" style="158" customWidth="1"/>
    <col min="4612" max="4614" width="24.7109375" style="158" customWidth="1"/>
    <col min="4615" max="4864" width="9.140625" style="158"/>
    <col min="4865" max="4865" width="33.42578125" style="158" customWidth="1"/>
    <col min="4866" max="4866" width="17.140625" style="158" bestFit="1" customWidth="1"/>
    <col min="4867" max="4867" width="71.28515625" style="158" customWidth="1"/>
    <col min="4868" max="4870" width="24.7109375" style="158" customWidth="1"/>
    <col min="4871" max="5120" width="9.140625" style="158"/>
    <col min="5121" max="5121" width="33.42578125" style="158" customWidth="1"/>
    <col min="5122" max="5122" width="17.140625" style="158" bestFit="1" customWidth="1"/>
    <col min="5123" max="5123" width="71.28515625" style="158" customWidth="1"/>
    <col min="5124" max="5126" width="24.7109375" style="158" customWidth="1"/>
    <col min="5127" max="5376" width="9.140625" style="158"/>
    <col min="5377" max="5377" width="33.42578125" style="158" customWidth="1"/>
    <col min="5378" max="5378" width="17.140625" style="158" bestFit="1" customWidth="1"/>
    <col min="5379" max="5379" width="71.28515625" style="158" customWidth="1"/>
    <col min="5380" max="5382" width="24.7109375" style="158" customWidth="1"/>
    <col min="5383" max="5632" width="9.140625" style="158"/>
    <col min="5633" max="5633" width="33.42578125" style="158" customWidth="1"/>
    <col min="5634" max="5634" width="17.140625" style="158" bestFit="1" customWidth="1"/>
    <col min="5635" max="5635" width="71.28515625" style="158" customWidth="1"/>
    <col min="5636" max="5638" width="24.7109375" style="158" customWidth="1"/>
    <col min="5639" max="5888" width="9.140625" style="158"/>
    <col min="5889" max="5889" width="33.42578125" style="158" customWidth="1"/>
    <col min="5890" max="5890" width="17.140625" style="158" bestFit="1" customWidth="1"/>
    <col min="5891" max="5891" width="71.28515625" style="158" customWidth="1"/>
    <col min="5892" max="5894" width="24.7109375" style="158" customWidth="1"/>
    <col min="5895" max="6144" width="9.140625" style="158"/>
    <col min="6145" max="6145" width="33.42578125" style="158" customWidth="1"/>
    <col min="6146" max="6146" width="17.140625" style="158" bestFit="1" customWidth="1"/>
    <col min="6147" max="6147" width="71.28515625" style="158" customWidth="1"/>
    <col min="6148" max="6150" width="24.7109375" style="158" customWidth="1"/>
    <col min="6151" max="6400" width="9.140625" style="158"/>
    <col min="6401" max="6401" width="33.42578125" style="158" customWidth="1"/>
    <col min="6402" max="6402" width="17.140625" style="158" bestFit="1" customWidth="1"/>
    <col min="6403" max="6403" width="71.28515625" style="158" customWidth="1"/>
    <col min="6404" max="6406" width="24.7109375" style="158" customWidth="1"/>
    <col min="6407" max="6656" width="9.140625" style="158"/>
    <col min="6657" max="6657" width="33.42578125" style="158" customWidth="1"/>
    <col min="6658" max="6658" width="17.140625" style="158" bestFit="1" customWidth="1"/>
    <col min="6659" max="6659" width="71.28515625" style="158" customWidth="1"/>
    <col min="6660" max="6662" width="24.7109375" style="158" customWidth="1"/>
    <col min="6663" max="6912" width="9.140625" style="158"/>
    <col min="6913" max="6913" width="33.42578125" style="158" customWidth="1"/>
    <col min="6914" max="6914" width="17.140625" style="158" bestFit="1" customWidth="1"/>
    <col min="6915" max="6915" width="71.28515625" style="158" customWidth="1"/>
    <col min="6916" max="6918" width="24.7109375" style="158" customWidth="1"/>
    <col min="6919" max="7168" width="9.140625" style="158"/>
    <col min="7169" max="7169" width="33.42578125" style="158" customWidth="1"/>
    <col min="7170" max="7170" width="17.140625" style="158" bestFit="1" customWidth="1"/>
    <col min="7171" max="7171" width="71.28515625" style="158" customWidth="1"/>
    <col min="7172" max="7174" width="24.7109375" style="158" customWidth="1"/>
    <col min="7175" max="7424" width="9.140625" style="158"/>
    <col min="7425" max="7425" width="33.42578125" style="158" customWidth="1"/>
    <col min="7426" max="7426" width="17.140625" style="158" bestFit="1" customWidth="1"/>
    <col min="7427" max="7427" width="71.28515625" style="158" customWidth="1"/>
    <col min="7428" max="7430" width="24.7109375" style="158" customWidth="1"/>
    <col min="7431" max="7680" width="9.140625" style="158"/>
    <col min="7681" max="7681" width="33.42578125" style="158" customWidth="1"/>
    <col min="7682" max="7682" width="17.140625" style="158" bestFit="1" customWidth="1"/>
    <col min="7683" max="7683" width="71.28515625" style="158" customWidth="1"/>
    <col min="7684" max="7686" width="24.7109375" style="158" customWidth="1"/>
    <col min="7687" max="7936" width="9.140625" style="158"/>
    <col min="7937" max="7937" width="33.42578125" style="158" customWidth="1"/>
    <col min="7938" max="7938" width="17.140625" style="158" bestFit="1" customWidth="1"/>
    <col min="7939" max="7939" width="71.28515625" style="158" customWidth="1"/>
    <col min="7940" max="7942" width="24.7109375" style="158" customWidth="1"/>
    <col min="7943" max="8192" width="9.140625" style="158"/>
    <col min="8193" max="8193" width="33.42578125" style="158" customWidth="1"/>
    <col min="8194" max="8194" width="17.140625" style="158" bestFit="1" customWidth="1"/>
    <col min="8195" max="8195" width="71.28515625" style="158" customWidth="1"/>
    <col min="8196" max="8198" width="24.7109375" style="158" customWidth="1"/>
    <col min="8199" max="8448" width="9.140625" style="158"/>
    <col min="8449" max="8449" width="33.42578125" style="158" customWidth="1"/>
    <col min="8450" max="8450" width="17.140625" style="158" bestFit="1" customWidth="1"/>
    <col min="8451" max="8451" width="71.28515625" style="158" customWidth="1"/>
    <col min="8452" max="8454" width="24.7109375" style="158" customWidth="1"/>
    <col min="8455" max="8704" width="9.140625" style="158"/>
    <col min="8705" max="8705" width="33.42578125" style="158" customWidth="1"/>
    <col min="8706" max="8706" width="17.140625" style="158" bestFit="1" customWidth="1"/>
    <col min="8707" max="8707" width="71.28515625" style="158" customWidth="1"/>
    <col min="8708" max="8710" width="24.7109375" style="158" customWidth="1"/>
    <col min="8711" max="8960" width="9.140625" style="158"/>
    <col min="8961" max="8961" width="33.42578125" style="158" customWidth="1"/>
    <col min="8962" max="8962" width="17.140625" style="158" bestFit="1" customWidth="1"/>
    <col min="8963" max="8963" width="71.28515625" style="158" customWidth="1"/>
    <col min="8964" max="8966" width="24.7109375" style="158" customWidth="1"/>
    <col min="8967" max="9216" width="9.140625" style="158"/>
    <col min="9217" max="9217" width="33.42578125" style="158" customWidth="1"/>
    <col min="9218" max="9218" width="17.140625" style="158" bestFit="1" customWidth="1"/>
    <col min="9219" max="9219" width="71.28515625" style="158" customWidth="1"/>
    <col min="9220" max="9222" width="24.7109375" style="158" customWidth="1"/>
    <col min="9223" max="9472" width="9.140625" style="158"/>
    <col min="9473" max="9473" width="33.42578125" style="158" customWidth="1"/>
    <col min="9474" max="9474" width="17.140625" style="158" bestFit="1" customWidth="1"/>
    <col min="9475" max="9475" width="71.28515625" style="158" customWidth="1"/>
    <col min="9476" max="9478" width="24.7109375" style="158" customWidth="1"/>
    <col min="9479" max="9728" width="9.140625" style="158"/>
    <col min="9729" max="9729" width="33.42578125" style="158" customWidth="1"/>
    <col min="9730" max="9730" width="17.140625" style="158" bestFit="1" customWidth="1"/>
    <col min="9731" max="9731" width="71.28515625" style="158" customWidth="1"/>
    <col min="9732" max="9734" width="24.7109375" style="158" customWidth="1"/>
    <col min="9735" max="9984" width="9.140625" style="158"/>
    <col min="9985" max="9985" width="33.42578125" style="158" customWidth="1"/>
    <col min="9986" max="9986" width="17.140625" style="158" bestFit="1" customWidth="1"/>
    <col min="9987" max="9987" width="71.28515625" style="158" customWidth="1"/>
    <col min="9988" max="9990" width="24.7109375" style="158" customWidth="1"/>
    <col min="9991" max="10240" width="9.140625" style="158"/>
    <col min="10241" max="10241" width="33.42578125" style="158" customWidth="1"/>
    <col min="10242" max="10242" width="17.140625" style="158" bestFit="1" customWidth="1"/>
    <col min="10243" max="10243" width="71.28515625" style="158" customWidth="1"/>
    <col min="10244" max="10246" width="24.7109375" style="158" customWidth="1"/>
    <col min="10247" max="10496" width="9.140625" style="158"/>
    <col min="10497" max="10497" width="33.42578125" style="158" customWidth="1"/>
    <col min="10498" max="10498" width="17.140625" style="158" bestFit="1" customWidth="1"/>
    <col min="10499" max="10499" width="71.28515625" style="158" customWidth="1"/>
    <col min="10500" max="10502" width="24.7109375" style="158" customWidth="1"/>
    <col min="10503" max="10752" width="9.140625" style="158"/>
    <col min="10753" max="10753" width="33.42578125" style="158" customWidth="1"/>
    <col min="10754" max="10754" width="17.140625" style="158" bestFit="1" customWidth="1"/>
    <col min="10755" max="10755" width="71.28515625" style="158" customWidth="1"/>
    <col min="10756" max="10758" width="24.7109375" style="158" customWidth="1"/>
    <col min="10759" max="11008" width="9.140625" style="158"/>
    <col min="11009" max="11009" width="33.42578125" style="158" customWidth="1"/>
    <col min="11010" max="11010" width="17.140625" style="158" bestFit="1" customWidth="1"/>
    <col min="11011" max="11011" width="71.28515625" style="158" customWidth="1"/>
    <col min="11012" max="11014" width="24.7109375" style="158" customWidth="1"/>
    <col min="11015" max="11264" width="9.140625" style="158"/>
    <col min="11265" max="11265" width="33.42578125" style="158" customWidth="1"/>
    <col min="11266" max="11266" width="17.140625" style="158" bestFit="1" customWidth="1"/>
    <col min="11267" max="11267" width="71.28515625" style="158" customWidth="1"/>
    <col min="11268" max="11270" width="24.7109375" style="158" customWidth="1"/>
    <col min="11271" max="11520" width="9.140625" style="158"/>
    <col min="11521" max="11521" width="33.42578125" style="158" customWidth="1"/>
    <col min="11522" max="11522" width="17.140625" style="158" bestFit="1" customWidth="1"/>
    <col min="11523" max="11523" width="71.28515625" style="158" customWidth="1"/>
    <col min="11524" max="11526" width="24.7109375" style="158" customWidth="1"/>
    <col min="11527" max="11776" width="9.140625" style="158"/>
    <col min="11777" max="11777" width="33.42578125" style="158" customWidth="1"/>
    <col min="11778" max="11778" width="17.140625" style="158" bestFit="1" customWidth="1"/>
    <col min="11779" max="11779" width="71.28515625" style="158" customWidth="1"/>
    <col min="11780" max="11782" width="24.7109375" style="158" customWidth="1"/>
    <col min="11783" max="12032" width="9.140625" style="158"/>
    <col min="12033" max="12033" width="33.42578125" style="158" customWidth="1"/>
    <col min="12034" max="12034" width="17.140625" style="158" bestFit="1" customWidth="1"/>
    <col min="12035" max="12035" width="71.28515625" style="158" customWidth="1"/>
    <col min="12036" max="12038" width="24.7109375" style="158" customWidth="1"/>
    <col min="12039" max="12288" width="9.140625" style="158"/>
    <col min="12289" max="12289" width="33.42578125" style="158" customWidth="1"/>
    <col min="12290" max="12290" width="17.140625" style="158" bestFit="1" customWidth="1"/>
    <col min="12291" max="12291" width="71.28515625" style="158" customWidth="1"/>
    <col min="12292" max="12294" width="24.7109375" style="158" customWidth="1"/>
    <col min="12295" max="12544" width="9.140625" style="158"/>
    <col min="12545" max="12545" width="33.42578125" style="158" customWidth="1"/>
    <col min="12546" max="12546" width="17.140625" style="158" bestFit="1" customWidth="1"/>
    <col min="12547" max="12547" width="71.28515625" style="158" customWidth="1"/>
    <col min="12548" max="12550" width="24.7109375" style="158" customWidth="1"/>
    <col min="12551" max="12800" width="9.140625" style="158"/>
    <col min="12801" max="12801" width="33.42578125" style="158" customWidth="1"/>
    <col min="12802" max="12802" width="17.140625" style="158" bestFit="1" customWidth="1"/>
    <col min="12803" max="12803" width="71.28515625" style="158" customWidth="1"/>
    <col min="12804" max="12806" width="24.7109375" style="158" customWidth="1"/>
    <col min="12807" max="13056" width="9.140625" style="158"/>
    <col min="13057" max="13057" width="33.42578125" style="158" customWidth="1"/>
    <col min="13058" max="13058" width="17.140625" style="158" bestFit="1" customWidth="1"/>
    <col min="13059" max="13059" width="71.28515625" style="158" customWidth="1"/>
    <col min="13060" max="13062" width="24.7109375" style="158" customWidth="1"/>
    <col min="13063" max="13312" width="9.140625" style="158"/>
    <col min="13313" max="13313" width="33.42578125" style="158" customWidth="1"/>
    <col min="13314" max="13314" width="17.140625" style="158" bestFit="1" customWidth="1"/>
    <col min="13315" max="13315" width="71.28515625" style="158" customWidth="1"/>
    <col min="13316" max="13318" width="24.7109375" style="158" customWidth="1"/>
    <col min="13319" max="13568" width="9.140625" style="158"/>
    <col min="13569" max="13569" width="33.42578125" style="158" customWidth="1"/>
    <col min="13570" max="13570" width="17.140625" style="158" bestFit="1" customWidth="1"/>
    <col min="13571" max="13571" width="71.28515625" style="158" customWidth="1"/>
    <col min="13572" max="13574" width="24.7109375" style="158" customWidth="1"/>
    <col min="13575" max="13824" width="9.140625" style="158"/>
    <col min="13825" max="13825" width="33.42578125" style="158" customWidth="1"/>
    <col min="13826" max="13826" width="17.140625" style="158" bestFit="1" customWidth="1"/>
    <col min="13827" max="13827" width="71.28515625" style="158" customWidth="1"/>
    <col min="13828" max="13830" width="24.7109375" style="158" customWidth="1"/>
    <col min="13831" max="14080" width="9.140625" style="158"/>
    <col min="14081" max="14081" width="33.42578125" style="158" customWidth="1"/>
    <col min="14082" max="14082" width="17.140625" style="158" bestFit="1" customWidth="1"/>
    <col min="14083" max="14083" width="71.28515625" style="158" customWidth="1"/>
    <col min="14084" max="14086" width="24.7109375" style="158" customWidth="1"/>
    <col min="14087" max="14336" width="9.140625" style="158"/>
    <col min="14337" max="14337" width="33.42578125" style="158" customWidth="1"/>
    <col min="14338" max="14338" width="17.140625" style="158" bestFit="1" customWidth="1"/>
    <col min="14339" max="14339" width="71.28515625" style="158" customWidth="1"/>
    <col min="14340" max="14342" width="24.7109375" style="158" customWidth="1"/>
    <col min="14343" max="14592" width="9.140625" style="158"/>
    <col min="14593" max="14593" width="33.42578125" style="158" customWidth="1"/>
    <col min="14594" max="14594" width="17.140625" style="158" bestFit="1" customWidth="1"/>
    <col min="14595" max="14595" width="71.28515625" style="158" customWidth="1"/>
    <col min="14596" max="14598" width="24.7109375" style="158" customWidth="1"/>
    <col min="14599" max="14848" width="9.140625" style="158"/>
    <col min="14849" max="14849" width="33.42578125" style="158" customWidth="1"/>
    <col min="14850" max="14850" width="17.140625" style="158" bestFit="1" customWidth="1"/>
    <col min="14851" max="14851" width="71.28515625" style="158" customWidth="1"/>
    <col min="14852" max="14854" width="24.7109375" style="158" customWidth="1"/>
    <col min="14855" max="15104" width="9.140625" style="158"/>
    <col min="15105" max="15105" width="33.42578125" style="158" customWidth="1"/>
    <col min="15106" max="15106" width="17.140625" style="158" bestFit="1" customWidth="1"/>
    <col min="15107" max="15107" width="71.28515625" style="158" customWidth="1"/>
    <col min="15108" max="15110" width="24.7109375" style="158" customWidth="1"/>
    <col min="15111" max="15360" width="9.140625" style="158"/>
    <col min="15361" max="15361" width="33.42578125" style="158" customWidth="1"/>
    <col min="15362" max="15362" width="17.140625" style="158" bestFit="1" customWidth="1"/>
    <col min="15363" max="15363" width="71.28515625" style="158" customWidth="1"/>
    <col min="15364" max="15366" width="24.7109375" style="158" customWidth="1"/>
    <col min="15367" max="15616" width="9.140625" style="158"/>
    <col min="15617" max="15617" width="33.42578125" style="158" customWidth="1"/>
    <col min="15618" max="15618" width="17.140625" style="158" bestFit="1" customWidth="1"/>
    <col min="15619" max="15619" width="71.28515625" style="158" customWidth="1"/>
    <col min="15620" max="15622" width="24.7109375" style="158" customWidth="1"/>
    <col min="15623" max="15872" width="9.140625" style="158"/>
    <col min="15873" max="15873" width="33.42578125" style="158" customWidth="1"/>
    <col min="15874" max="15874" width="17.140625" style="158" bestFit="1" customWidth="1"/>
    <col min="15875" max="15875" width="71.28515625" style="158" customWidth="1"/>
    <col min="15876" max="15878" width="24.7109375" style="158" customWidth="1"/>
    <col min="15879" max="16128" width="9.140625" style="158"/>
    <col min="16129" max="16129" width="33.42578125" style="158" customWidth="1"/>
    <col min="16130" max="16130" width="17.140625" style="158" bestFit="1" customWidth="1"/>
    <col min="16131" max="16131" width="71.28515625" style="158" customWidth="1"/>
    <col min="16132" max="16134" width="24.7109375" style="158" customWidth="1"/>
    <col min="16135" max="16384" width="9.140625" style="158"/>
  </cols>
  <sheetData>
    <row r="1" spans="1:14" ht="30.75" customHeight="1" x14ac:dyDescent="0.25">
      <c r="F1" s="120" t="s">
        <v>1040</v>
      </c>
    </row>
    <row r="2" spans="1:14" ht="26.25" customHeight="1" x14ac:dyDescent="0.25">
      <c r="A2" s="236" t="s">
        <v>1041</v>
      </c>
      <c r="B2" s="236"/>
      <c r="C2" s="236"/>
      <c r="D2" s="236"/>
      <c r="E2" s="236"/>
      <c r="F2" s="160"/>
      <c r="G2" s="160"/>
      <c r="H2" s="160"/>
      <c r="I2" s="160"/>
      <c r="J2" s="160"/>
      <c r="K2" s="160"/>
      <c r="L2" s="160"/>
      <c r="M2" s="160"/>
      <c r="N2" s="160"/>
    </row>
    <row r="4" spans="1:14" x14ac:dyDescent="0.25">
      <c r="A4" s="161"/>
      <c r="B4" s="162"/>
      <c r="C4" s="162"/>
      <c r="D4" s="163" t="s">
        <v>1042</v>
      </c>
      <c r="E4" s="164"/>
      <c r="F4" s="165"/>
    </row>
    <row r="5" spans="1:14" ht="30" x14ac:dyDescent="0.25">
      <c r="A5" s="166" t="s">
        <v>1043</v>
      </c>
      <c r="B5" s="166" t="s">
        <v>116</v>
      </c>
      <c r="C5" s="166" t="s">
        <v>1</v>
      </c>
      <c r="D5" s="167" t="s">
        <v>1044</v>
      </c>
      <c r="E5" s="168" t="s">
        <v>1045</v>
      </c>
      <c r="F5" s="169" t="s">
        <v>1011</v>
      </c>
    </row>
    <row r="6" spans="1:14" ht="28.5" x14ac:dyDescent="0.25">
      <c r="A6" s="161" t="s">
        <v>1046</v>
      </c>
      <c r="B6" s="161">
        <v>95021</v>
      </c>
      <c r="C6" s="161" t="s">
        <v>1047</v>
      </c>
      <c r="D6" s="163">
        <v>131.5</v>
      </c>
      <c r="E6" s="170">
        <v>0</v>
      </c>
      <c r="F6" s="171"/>
    </row>
    <row r="7" spans="1:14" x14ac:dyDescent="0.25">
      <c r="A7" s="172" t="s">
        <v>1048</v>
      </c>
      <c r="B7" s="173"/>
      <c r="C7" s="173"/>
      <c r="D7" s="174">
        <v>131.5</v>
      </c>
      <c r="E7" s="175">
        <v>0</v>
      </c>
      <c r="F7" s="176"/>
    </row>
    <row r="8" spans="1:14" x14ac:dyDescent="0.25">
      <c r="A8" s="161"/>
      <c r="B8" s="162"/>
      <c r="C8" s="162"/>
      <c r="D8" s="163"/>
      <c r="E8" s="170"/>
      <c r="F8" s="171"/>
    </row>
    <row r="9" spans="1:14" ht="28.5" x14ac:dyDescent="0.25">
      <c r="A9" s="161" t="s">
        <v>1049</v>
      </c>
      <c r="B9" s="161">
        <v>10136</v>
      </c>
      <c r="C9" s="161" t="s">
        <v>428</v>
      </c>
      <c r="D9" s="163">
        <v>4200</v>
      </c>
      <c r="E9" s="170">
        <v>4200</v>
      </c>
      <c r="F9" s="171">
        <v>0</v>
      </c>
    </row>
    <row r="10" spans="1:14" ht="28.5" x14ac:dyDescent="0.25">
      <c r="A10" s="177"/>
      <c r="B10" s="161">
        <v>10177</v>
      </c>
      <c r="C10" s="161" t="s">
        <v>42</v>
      </c>
      <c r="D10" s="163">
        <v>26520</v>
      </c>
      <c r="E10" s="170">
        <v>26520</v>
      </c>
      <c r="F10" s="171"/>
    </row>
    <row r="11" spans="1:14" ht="28.5" x14ac:dyDescent="0.25">
      <c r="A11" s="177"/>
      <c r="B11" s="161">
        <v>10179</v>
      </c>
      <c r="C11" s="161" t="s">
        <v>386</v>
      </c>
      <c r="D11" s="163">
        <v>4050</v>
      </c>
      <c r="E11" s="170">
        <v>4050</v>
      </c>
      <c r="F11" s="171"/>
    </row>
    <row r="12" spans="1:14" ht="28.5" x14ac:dyDescent="0.25">
      <c r="A12" s="177"/>
      <c r="B12" s="161">
        <v>10181</v>
      </c>
      <c r="C12" s="161" t="s">
        <v>388</v>
      </c>
      <c r="D12" s="163">
        <v>10200</v>
      </c>
      <c r="E12" s="170">
        <v>10200</v>
      </c>
      <c r="F12" s="171"/>
    </row>
    <row r="13" spans="1:14" ht="28.5" x14ac:dyDescent="0.25">
      <c r="A13" s="177"/>
      <c r="B13" s="161">
        <v>10269</v>
      </c>
      <c r="C13" s="161" t="s">
        <v>51</v>
      </c>
      <c r="D13" s="163">
        <v>2400</v>
      </c>
      <c r="E13" s="170">
        <v>2400</v>
      </c>
      <c r="F13" s="171"/>
    </row>
    <row r="14" spans="1:14" x14ac:dyDescent="0.25">
      <c r="A14" s="177"/>
      <c r="B14" s="161">
        <v>10280</v>
      </c>
      <c r="C14" s="161" t="s">
        <v>374</v>
      </c>
      <c r="D14" s="163">
        <v>474.88</v>
      </c>
      <c r="E14" s="170">
        <v>474.88</v>
      </c>
      <c r="F14" s="171"/>
    </row>
    <row r="15" spans="1:14" x14ac:dyDescent="0.25">
      <c r="A15" s="177"/>
      <c r="B15" s="161">
        <v>10285</v>
      </c>
      <c r="C15" s="161" t="s">
        <v>377</v>
      </c>
      <c r="D15" s="163">
        <v>11628.68</v>
      </c>
      <c r="E15" s="170">
        <v>11628.68</v>
      </c>
      <c r="F15" s="171"/>
    </row>
    <row r="16" spans="1:14" x14ac:dyDescent="0.25">
      <c r="A16" s="177"/>
      <c r="B16" s="161">
        <v>10286</v>
      </c>
      <c r="C16" s="161" t="s">
        <v>380</v>
      </c>
      <c r="D16" s="163">
        <v>0</v>
      </c>
      <c r="E16" s="170">
        <v>0</v>
      </c>
      <c r="F16" s="171">
        <v>131.5</v>
      </c>
    </row>
    <row r="17" spans="1:6" x14ac:dyDescent="0.25">
      <c r="A17" s="177"/>
      <c r="B17" s="161">
        <v>10287</v>
      </c>
      <c r="C17" s="161" t="s">
        <v>26</v>
      </c>
      <c r="D17" s="163">
        <v>38.4</v>
      </c>
      <c r="E17" s="170">
        <v>38.4</v>
      </c>
      <c r="F17" s="171"/>
    </row>
    <row r="18" spans="1:6" ht="28.5" x14ac:dyDescent="0.25">
      <c r="A18" s="177"/>
      <c r="B18" s="161">
        <v>10365</v>
      </c>
      <c r="C18" s="161" t="s">
        <v>209</v>
      </c>
      <c r="D18" s="163">
        <v>7000</v>
      </c>
      <c r="E18" s="170">
        <v>7000</v>
      </c>
      <c r="F18" s="171"/>
    </row>
    <row r="19" spans="1:6" ht="42.75" x14ac:dyDescent="0.25">
      <c r="A19" s="177"/>
      <c r="B19" s="161">
        <v>10366</v>
      </c>
      <c r="C19" s="161" t="s">
        <v>103</v>
      </c>
      <c r="D19" s="163">
        <v>11000</v>
      </c>
      <c r="E19" s="170">
        <v>11000</v>
      </c>
      <c r="F19" s="171"/>
    </row>
    <row r="20" spans="1:6" ht="42.75" x14ac:dyDescent="0.25">
      <c r="A20" s="177"/>
      <c r="B20" s="161">
        <v>10506</v>
      </c>
      <c r="C20" s="161" t="s">
        <v>406</v>
      </c>
      <c r="D20" s="163">
        <v>17135</v>
      </c>
      <c r="E20" s="170">
        <v>17135</v>
      </c>
      <c r="F20" s="171"/>
    </row>
    <row r="21" spans="1:6" ht="42.75" x14ac:dyDescent="0.25">
      <c r="A21" s="177"/>
      <c r="B21" s="161">
        <v>10515</v>
      </c>
      <c r="C21" s="161" t="s">
        <v>413</v>
      </c>
      <c r="D21" s="163">
        <v>10000</v>
      </c>
      <c r="E21" s="170">
        <v>10000</v>
      </c>
      <c r="F21" s="171"/>
    </row>
    <row r="22" spans="1:6" ht="28.5" x14ac:dyDescent="0.25">
      <c r="A22" s="177"/>
      <c r="B22" s="161">
        <v>10522</v>
      </c>
      <c r="C22" s="161" t="s">
        <v>104</v>
      </c>
      <c r="D22" s="163">
        <v>5912.4400000000005</v>
      </c>
      <c r="E22" s="170">
        <v>5912.4400000000005</v>
      </c>
      <c r="F22" s="171"/>
    </row>
    <row r="23" spans="1:6" ht="28.5" x14ac:dyDescent="0.25">
      <c r="A23" s="177"/>
      <c r="B23" s="161">
        <v>10523</v>
      </c>
      <c r="C23" s="161" t="s">
        <v>420</v>
      </c>
      <c r="D23" s="163">
        <v>2896.67</v>
      </c>
      <c r="E23" s="170">
        <v>2896.67</v>
      </c>
      <c r="F23" s="171"/>
    </row>
    <row r="24" spans="1:6" ht="28.5" x14ac:dyDescent="0.25">
      <c r="A24" s="177"/>
      <c r="B24" s="161">
        <v>10577</v>
      </c>
      <c r="C24" s="161" t="s">
        <v>157</v>
      </c>
      <c r="D24" s="163">
        <v>9053.48</v>
      </c>
      <c r="E24" s="170">
        <v>9053.48</v>
      </c>
      <c r="F24" s="171"/>
    </row>
    <row r="25" spans="1:6" x14ac:dyDescent="0.25">
      <c r="A25" s="177"/>
      <c r="B25" s="161">
        <v>10589</v>
      </c>
      <c r="C25" s="161" t="s">
        <v>188</v>
      </c>
      <c r="D25" s="163">
        <v>1500</v>
      </c>
      <c r="E25" s="170">
        <v>1500</v>
      </c>
      <c r="F25" s="171"/>
    </row>
    <row r="26" spans="1:6" x14ac:dyDescent="0.25">
      <c r="A26" s="177"/>
      <c r="B26" s="161">
        <v>20012</v>
      </c>
      <c r="C26" s="161" t="s">
        <v>432</v>
      </c>
      <c r="D26" s="163">
        <v>2464.4</v>
      </c>
      <c r="E26" s="170">
        <v>2464.4</v>
      </c>
      <c r="F26" s="171"/>
    </row>
    <row r="27" spans="1:6" x14ac:dyDescent="0.25">
      <c r="A27" s="172" t="s">
        <v>1048</v>
      </c>
      <c r="B27" s="173"/>
      <c r="C27" s="173"/>
      <c r="D27" s="174">
        <v>126473.94999999998</v>
      </c>
      <c r="E27" s="175">
        <v>126473.94999999998</v>
      </c>
      <c r="F27" s="176">
        <v>131.5</v>
      </c>
    </row>
    <row r="28" spans="1:6" x14ac:dyDescent="0.25">
      <c r="A28" s="161"/>
      <c r="B28" s="162"/>
      <c r="C28" s="162"/>
      <c r="D28" s="163"/>
      <c r="E28" s="170"/>
      <c r="F28" s="171"/>
    </row>
    <row r="29" spans="1:6" ht="15" x14ac:dyDescent="0.25">
      <c r="A29" s="178" t="s">
        <v>113</v>
      </c>
      <c r="B29" s="179"/>
      <c r="C29" s="179"/>
      <c r="D29" s="180">
        <v>126605.44999999998</v>
      </c>
      <c r="E29" s="181">
        <v>126473.94999999998</v>
      </c>
      <c r="F29" s="182">
        <v>131.5</v>
      </c>
    </row>
    <row r="30" spans="1:6" ht="15" x14ac:dyDescent="0.25">
      <c r="A30" s="183"/>
      <c r="B30" s="183"/>
      <c r="C30" s="183"/>
      <c r="D30" s="184"/>
      <c r="E30" s="184"/>
      <c r="F30" s="184"/>
    </row>
    <row r="31" spans="1:6" ht="15" x14ac:dyDescent="0.25">
      <c r="A31" s="183"/>
      <c r="B31" s="183"/>
      <c r="C31" s="183"/>
      <c r="D31" s="184"/>
      <c r="E31" s="184"/>
      <c r="F31" s="184"/>
    </row>
    <row r="32" spans="1:6" ht="15" x14ac:dyDescent="0.25">
      <c r="A32" s="183"/>
      <c r="B32" s="183"/>
      <c r="C32" s="183"/>
      <c r="D32" s="184"/>
      <c r="E32" s="184"/>
      <c r="F32" s="184"/>
    </row>
    <row r="33" spans="1:6" ht="15" x14ac:dyDescent="0.25">
      <c r="A33" s="183"/>
      <c r="B33" s="183"/>
      <c r="C33" s="183"/>
      <c r="D33" s="184"/>
      <c r="E33" s="184"/>
      <c r="F33" s="184"/>
    </row>
    <row r="34" spans="1:6" ht="15" x14ac:dyDescent="0.25">
      <c r="A34" s="183"/>
      <c r="B34" s="183"/>
      <c r="C34" s="183"/>
      <c r="D34" s="184"/>
      <c r="E34" s="184"/>
      <c r="F34" s="184"/>
    </row>
    <row r="35" spans="1:6" ht="15" x14ac:dyDescent="0.25">
      <c r="A35" s="183"/>
      <c r="B35" s="183"/>
      <c r="C35" s="183"/>
      <c r="D35" s="184"/>
      <c r="E35" s="184"/>
      <c r="F35" s="184"/>
    </row>
    <row r="36" spans="1:6" ht="15" x14ac:dyDescent="0.25">
      <c r="A36" s="183"/>
      <c r="B36" s="183"/>
      <c r="C36" s="183"/>
      <c r="D36" s="184"/>
      <c r="E36" s="184"/>
      <c r="F36" s="184"/>
    </row>
    <row r="37" spans="1:6" ht="15" x14ac:dyDescent="0.25">
      <c r="A37" s="183"/>
      <c r="B37" s="183"/>
      <c r="C37" s="183"/>
      <c r="D37" s="184"/>
      <c r="E37" s="184"/>
      <c r="F37" s="184"/>
    </row>
    <row r="38" spans="1:6" ht="15" x14ac:dyDescent="0.25">
      <c r="A38" s="183"/>
      <c r="B38" s="183"/>
      <c r="C38" s="183"/>
      <c r="D38" s="184"/>
      <c r="E38" s="184"/>
      <c r="F38" s="184"/>
    </row>
    <row r="39" spans="1:6" ht="15" x14ac:dyDescent="0.25">
      <c r="A39" s="183"/>
      <c r="B39" s="183"/>
      <c r="C39" s="183"/>
      <c r="D39" s="184"/>
      <c r="E39" s="184"/>
      <c r="F39" s="184"/>
    </row>
    <row r="40" spans="1:6" ht="15" x14ac:dyDescent="0.25">
      <c r="A40" s="183"/>
      <c r="B40" s="183"/>
      <c r="C40" s="183"/>
      <c r="D40" s="184"/>
      <c r="E40" s="184"/>
      <c r="F40" s="184"/>
    </row>
    <row r="41" spans="1:6" ht="15" x14ac:dyDescent="0.25">
      <c r="A41" s="183"/>
      <c r="B41" s="183"/>
      <c r="C41" s="183"/>
      <c r="D41" s="184"/>
      <c r="E41" s="184"/>
      <c r="F41" s="184"/>
    </row>
    <row r="42" spans="1:6" ht="15" x14ac:dyDescent="0.25">
      <c r="A42" s="183"/>
      <c r="B42" s="183"/>
      <c r="C42" s="183"/>
      <c r="D42" s="184"/>
      <c r="E42" s="184"/>
      <c r="F42" s="184"/>
    </row>
    <row r="43" spans="1:6" ht="15" x14ac:dyDescent="0.25">
      <c r="A43" s="183"/>
      <c r="B43" s="183"/>
      <c r="C43" s="183"/>
      <c r="D43" s="184"/>
      <c r="E43" s="184"/>
      <c r="F43" s="184"/>
    </row>
    <row r="44" spans="1:6" ht="15" x14ac:dyDescent="0.25">
      <c r="A44" s="183"/>
      <c r="B44" s="183"/>
      <c r="C44" s="183"/>
      <c r="D44" s="184"/>
      <c r="E44" s="184"/>
      <c r="F44" s="184"/>
    </row>
    <row r="45" spans="1:6" ht="15" x14ac:dyDescent="0.25">
      <c r="A45" s="183"/>
      <c r="B45" s="183"/>
      <c r="C45" s="183"/>
      <c r="D45" s="184"/>
      <c r="E45" s="184"/>
      <c r="F45" s="184"/>
    </row>
    <row r="46" spans="1:6" ht="15" x14ac:dyDescent="0.25">
      <c r="A46" s="183"/>
      <c r="B46" s="183"/>
      <c r="C46" s="183"/>
      <c r="D46" s="184"/>
      <c r="E46" s="184"/>
      <c r="F46" s="184"/>
    </row>
    <row r="47" spans="1:6" ht="15" x14ac:dyDescent="0.25">
      <c r="A47" s="183"/>
      <c r="B47" s="183"/>
      <c r="C47" s="183"/>
      <c r="D47" s="184"/>
      <c r="E47" s="184"/>
      <c r="F47" s="184"/>
    </row>
    <row r="48" spans="1:6" ht="15" x14ac:dyDescent="0.25">
      <c r="A48" s="183"/>
      <c r="B48" s="183"/>
      <c r="C48" s="183"/>
      <c r="D48" s="184"/>
      <c r="E48" s="184"/>
      <c r="F48" s="184"/>
    </row>
  </sheetData>
  <mergeCells count="1">
    <mergeCell ref="A2:E2"/>
  </mergeCells>
  <printOptions horizontalCentered="1"/>
  <pageMargins left="0.70866141732283472" right="0.70866141732283472" top="0.74803149606299213" bottom="0.74803149606299213" header="0.31496062992125984" footer="0.31496062992125984"/>
  <pageSetup paperSize="9" scale="63"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241FF-4F52-43A0-95D9-62B34B850C54}">
  <dimension ref="A1:N54"/>
  <sheetViews>
    <sheetView tabSelected="1" workbookViewId="0">
      <selection activeCell="C2" sqref="C2"/>
    </sheetView>
  </sheetViews>
  <sheetFormatPr defaultRowHeight="15" x14ac:dyDescent="0.25"/>
  <cols>
    <col min="2" max="2" width="29.5703125" style="224" customWidth="1"/>
    <col min="3" max="3" width="17.7109375" customWidth="1"/>
    <col min="4" max="4" width="21.7109375" customWidth="1"/>
    <col min="5" max="5" width="43" style="224" customWidth="1"/>
    <col min="6" max="7" width="17.140625" customWidth="1"/>
  </cols>
  <sheetData>
    <row r="1" spans="1:14" x14ac:dyDescent="0.25">
      <c r="A1" s="222" t="s">
        <v>1062</v>
      </c>
      <c r="B1" s="223"/>
      <c r="C1" s="222"/>
      <c r="D1" s="222"/>
      <c r="E1" s="223"/>
      <c r="F1" s="222"/>
      <c r="G1" s="222"/>
      <c r="H1" s="222"/>
      <c r="I1" s="222"/>
      <c r="J1" s="222"/>
      <c r="K1" s="222"/>
      <c r="L1" s="222"/>
      <c r="M1" s="222"/>
      <c r="N1" s="222"/>
    </row>
    <row r="2" spans="1:14" ht="15.75" thickBot="1" x14ac:dyDescent="0.3">
      <c r="A2" s="195"/>
      <c r="C2" t="s">
        <v>366</v>
      </c>
    </row>
    <row r="3" spans="1:14" x14ac:dyDescent="0.25">
      <c r="A3" s="238" t="s">
        <v>1063</v>
      </c>
      <c r="B3" s="240" t="s">
        <v>1064</v>
      </c>
      <c r="C3" s="242" t="s">
        <v>1065</v>
      </c>
      <c r="D3" s="196" t="s">
        <v>1066</v>
      </c>
      <c r="E3" s="238" t="s">
        <v>1068</v>
      </c>
      <c r="F3" s="242" t="s">
        <v>1069</v>
      </c>
      <c r="G3" s="242" t="s">
        <v>1070</v>
      </c>
    </row>
    <row r="4" spans="1:14" ht="15.75" thickBot="1" x14ac:dyDescent="0.3">
      <c r="A4" s="239"/>
      <c r="B4" s="241"/>
      <c r="C4" s="243"/>
      <c r="D4" s="197" t="s">
        <v>1067</v>
      </c>
      <c r="E4" s="239"/>
      <c r="F4" s="243"/>
      <c r="G4" s="243"/>
    </row>
    <row r="5" spans="1:14" ht="90.75" thickBot="1" x14ac:dyDescent="0.3">
      <c r="A5" s="198">
        <v>857</v>
      </c>
      <c r="B5" s="207" t="s">
        <v>1071</v>
      </c>
      <c r="C5" s="199">
        <v>20002</v>
      </c>
      <c r="D5" s="200">
        <v>288.32</v>
      </c>
      <c r="E5" s="200" t="s">
        <v>1072</v>
      </c>
      <c r="F5" s="200">
        <v>2019</v>
      </c>
      <c r="G5" s="200">
        <v>2012</v>
      </c>
    </row>
    <row r="6" spans="1:14" ht="68.25" thickBot="1" x14ac:dyDescent="0.3">
      <c r="A6" s="201">
        <v>972</v>
      </c>
      <c r="B6" s="206" t="s">
        <v>1073</v>
      </c>
      <c r="C6" s="202">
        <v>20001</v>
      </c>
      <c r="D6" s="203">
        <v>433.3</v>
      </c>
      <c r="E6" s="203" t="s">
        <v>1074</v>
      </c>
      <c r="F6" s="203">
        <v>2019</v>
      </c>
      <c r="G6" s="203">
        <v>2012</v>
      </c>
    </row>
    <row r="7" spans="1:14" ht="57" thickBot="1" x14ac:dyDescent="0.3">
      <c r="A7" s="201">
        <v>574</v>
      </c>
      <c r="B7" s="206" t="s">
        <v>1075</v>
      </c>
      <c r="C7" s="202">
        <v>20001</v>
      </c>
      <c r="D7" s="204">
        <v>1349.76</v>
      </c>
      <c r="E7" s="203" t="s">
        <v>1076</v>
      </c>
      <c r="F7" s="203">
        <v>2019</v>
      </c>
      <c r="G7" s="203">
        <v>2013</v>
      </c>
    </row>
    <row r="8" spans="1:14" ht="36.75" thickBot="1" x14ac:dyDescent="0.3">
      <c r="A8" s="198">
        <v>412</v>
      </c>
      <c r="B8" s="207" t="s">
        <v>1077</v>
      </c>
      <c r="C8" s="199">
        <v>20001</v>
      </c>
      <c r="D8" s="205">
        <v>1053.68</v>
      </c>
      <c r="E8" s="200" t="s">
        <v>1078</v>
      </c>
      <c r="F8" s="200">
        <v>2019</v>
      </c>
      <c r="G8" s="200">
        <v>2014</v>
      </c>
    </row>
    <row r="9" spans="1:14" ht="79.5" thickBot="1" x14ac:dyDescent="0.3">
      <c r="A9" s="201">
        <v>502</v>
      </c>
      <c r="B9" s="206" t="s">
        <v>1079</v>
      </c>
      <c r="C9" s="202">
        <v>20002</v>
      </c>
      <c r="D9" s="203">
        <v>42.21</v>
      </c>
      <c r="E9" s="203" t="s">
        <v>1080</v>
      </c>
      <c r="F9" s="203">
        <v>2019</v>
      </c>
      <c r="G9" s="203">
        <v>2014</v>
      </c>
    </row>
    <row r="10" spans="1:14" ht="79.5" thickBot="1" x14ac:dyDescent="0.3">
      <c r="A10" s="198">
        <v>552</v>
      </c>
      <c r="B10" s="207" t="s">
        <v>1081</v>
      </c>
      <c r="C10" s="199">
        <v>20001</v>
      </c>
      <c r="D10" s="205">
        <v>1131.8599999999999</v>
      </c>
      <c r="E10" s="200" t="s">
        <v>1082</v>
      </c>
      <c r="F10" s="200">
        <v>2019</v>
      </c>
      <c r="G10" s="200">
        <v>2015</v>
      </c>
    </row>
    <row r="11" spans="1:14" ht="57" thickBot="1" x14ac:dyDescent="0.3">
      <c r="A11" s="198">
        <v>43</v>
      </c>
      <c r="B11" s="207" t="s">
        <v>1083</v>
      </c>
      <c r="C11" s="199">
        <v>10217</v>
      </c>
      <c r="D11" s="205">
        <v>5000.6000000000004</v>
      </c>
      <c r="E11" s="200" t="s">
        <v>1084</v>
      </c>
      <c r="F11" s="200">
        <v>2019</v>
      </c>
      <c r="G11" s="200">
        <v>2017</v>
      </c>
    </row>
    <row r="12" spans="1:14" ht="57" thickBot="1" x14ac:dyDescent="0.3">
      <c r="A12" s="201">
        <v>44</v>
      </c>
      <c r="B12" s="206" t="s">
        <v>1085</v>
      </c>
      <c r="C12" s="202">
        <v>10218</v>
      </c>
      <c r="D12" s="204">
        <v>1284.3</v>
      </c>
      <c r="E12" s="203" t="s">
        <v>1086</v>
      </c>
      <c r="F12" s="203">
        <v>2019</v>
      </c>
      <c r="G12" s="203">
        <v>2017</v>
      </c>
    </row>
    <row r="13" spans="1:14" ht="45.75" thickBot="1" x14ac:dyDescent="0.3">
      <c r="A13" s="198">
        <v>362</v>
      </c>
      <c r="B13" s="207" t="s">
        <v>1087</v>
      </c>
      <c r="C13" s="199">
        <v>10217</v>
      </c>
      <c r="D13" s="205">
        <v>4307.62</v>
      </c>
      <c r="E13" s="200" t="s">
        <v>1088</v>
      </c>
      <c r="F13" s="200">
        <v>2019</v>
      </c>
      <c r="G13" s="200">
        <v>2017</v>
      </c>
    </row>
    <row r="14" spans="1:14" ht="45.75" thickBot="1" x14ac:dyDescent="0.3">
      <c r="A14" s="201">
        <v>363</v>
      </c>
      <c r="B14" s="206" t="s">
        <v>1089</v>
      </c>
      <c r="C14" s="202">
        <v>10218</v>
      </c>
      <c r="D14" s="204">
        <v>1491.15</v>
      </c>
      <c r="E14" s="203" t="s">
        <v>1086</v>
      </c>
      <c r="F14" s="203">
        <v>2019</v>
      </c>
      <c r="G14" s="203">
        <v>2017</v>
      </c>
    </row>
    <row r="15" spans="1:14" ht="57" thickBot="1" x14ac:dyDescent="0.3">
      <c r="A15" s="198">
        <v>509</v>
      </c>
      <c r="B15" s="207" t="s">
        <v>1090</v>
      </c>
      <c r="C15" s="199">
        <v>10326</v>
      </c>
      <c r="D15" s="200">
        <v>0.11</v>
      </c>
      <c r="E15" s="200" t="s">
        <v>1091</v>
      </c>
      <c r="F15" s="200">
        <v>2019</v>
      </c>
      <c r="G15" s="200">
        <v>2017</v>
      </c>
    </row>
    <row r="16" spans="1:14" ht="34.5" thickBot="1" x14ac:dyDescent="0.3">
      <c r="A16" s="198">
        <v>659</v>
      </c>
      <c r="B16" s="207" t="s">
        <v>1092</v>
      </c>
      <c r="C16" s="199">
        <v>10251</v>
      </c>
      <c r="D16" s="200">
        <v>0.01</v>
      </c>
      <c r="E16" s="200" t="s">
        <v>1093</v>
      </c>
      <c r="F16" s="200">
        <v>2019</v>
      </c>
      <c r="G16" s="200">
        <v>2017</v>
      </c>
    </row>
    <row r="17" spans="1:7" ht="68.25" thickBot="1" x14ac:dyDescent="0.3">
      <c r="A17" s="198">
        <v>1466</v>
      </c>
      <c r="B17" s="207" t="s">
        <v>1094</v>
      </c>
      <c r="C17" s="199">
        <v>10217</v>
      </c>
      <c r="D17" s="200">
        <v>318.08</v>
      </c>
      <c r="E17" s="200" t="s">
        <v>1095</v>
      </c>
      <c r="F17" s="200">
        <v>2019</v>
      </c>
      <c r="G17" s="200">
        <v>2017</v>
      </c>
    </row>
    <row r="18" spans="1:7" ht="68.25" thickBot="1" x14ac:dyDescent="0.3">
      <c r="A18" s="198">
        <v>1468</v>
      </c>
      <c r="B18" s="207" t="s">
        <v>1096</v>
      </c>
      <c r="C18" s="199">
        <v>10218</v>
      </c>
      <c r="D18" s="200">
        <v>120.2</v>
      </c>
      <c r="E18" s="200" t="s">
        <v>1086</v>
      </c>
      <c r="F18" s="200">
        <v>2019</v>
      </c>
      <c r="G18" s="200">
        <v>2017</v>
      </c>
    </row>
    <row r="19" spans="1:7" ht="57" thickBot="1" x14ac:dyDescent="0.3">
      <c r="A19" s="198">
        <v>164</v>
      </c>
      <c r="B19" s="207" t="s">
        <v>1097</v>
      </c>
      <c r="C19" s="199">
        <v>10303</v>
      </c>
      <c r="D19" s="205">
        <v>5120.95</v>
      </c>
      <c r="E19" s="200" t="s">
        <v>1098</v>
      </c>
      <c r="F19" s="200">
        <v>2019</v>
      </c>
      <c r="G19" s="200">
        <v>2018</v>
      </c>
    </row>
    <row r="20" spans="1:7" ht="68.25" thickBot="1" x14ac:dyDescent="0.3">
      <c r="A20" s="201">
        <v>165</v>
      </c>
      <c r="B20" s="206" t="s">
        <v>1099</v>
      </c>
      <c r="C20" s="202">
        <v>10372</v>
      </c>
      <c r="D20" s="204">
        <v>26930.36</v>
      </c>
      <c r="E20" s="203" t="s">
        <v>1100</v>
      </c>
      <c r="F20" s="203">
        <v>2019</v>
      </c>
      <c r="G20" s="203">
        <v>2018</v>
      </c>
    </row>
    <row r="21" spans="1:7" ht="57" thickBot="1" x14ac:dyDescent="0.3">
      <c r="A21" s="198">
        <v>232</v>
      </c>
      <c r="B21" s="207" t="s">
        <v>1101</v>
      </c>
      <c r="C21" s="199">
        <v>10567</v>
      </c>
      <c r="D21" s="200">
        <v>0.01</v>
      </c>
      <c r="E21" s="200" t="s">
        <v>1102</v>
      </c>
      <c r="F21" s="200">
        <v>2019</v>
      </c>
      <c r="G21" s="200">
        <v>2018</v>
      </c>
    </row>
    <row r="22" spans="1:7" ht="34.5" thickBot="1" x14ac:dyDescent="0.3">
      <c r="A22" s="201">
        <v>236</v>
      </c>
      <c r="B22" s="206" t="s">
        <v>1103</v>
      </c>
      <c r="C22" s="202">
        <v>10565</v>
      </c>
      <c r="D22" s="203">
        <v>6.29</v>
      </c>
      <c r="E22" s="203" t="s">
        <v>1104</v>
      </c>
      <c r="F22" s="203">
        <v>2019</v>
      </c>
      <c r="G22" s="203">
        <v>2018</v>
      </c>
    </row>
    <row r="23" spans="1:7" ht="57" thickBot="1" x14ac:dyDescent="0.3">
      <c r="A23" s="198">
        <v>302</v>
      </c>
      <c r="B23" s="207" t="s">
        <v>1105</v>
      </c>
      <c r="C23" s="199">
        <v>10284</v>
      </c>
      <c r="D23" s="205">
        <v>1149.6300000000001</v>
      </c>
      <c r="E23" s="200" t="s">
        <v>1106</v>
      </c>
      <c r="F23" s="200">
        <v>2019</v>
      </c>
      <c r="G23" s="200">
        <v>2018</v>
      </c>
    </row>
    <row r="24" spans="1:7" ht="57" thickBot="1" x14ac:dyDescent="0.3">
      <c r="A24" s="201">
        <v>304</v>
      </c>
      <c r="B24" s="206" t="s">
        <v>1107</v>
      </c>
      <c r="C24" s="202">
        <v>10286</v>
      </c>
      <c r="D24" s="204">
        <v>1136.9000000000001</v>
      </c>
      <c r="E24" s="203" t="s">
        <v>1106</v>
      </c>
      <c r="F24" s="203">
        <v>2019</v>
      </c>
      <c r="G24" s="203">
        <v>2018</v>
      </c>
    </row>
    <row r="25" spans="1:7" ht="68.25" thickBot="1" x14ac:dyDescent="0.3">
      <c r="A25" s="201">
        <v>427</v>
      </c>
      <c r="B25" s="206" t="s">
        <v>1108</v>
      </c>
      <c r="C25" s="202">
        <v>10177</v>
      </c>
      <c r="D25" s="204">
        <v>7216.62</v>
      </c>
      <c r="E25" s="203" t="s">
        <v>1109</v>
      </c>
      <c r="F25" s="203">
        <v>2019</v>
      </c>
      <c r="G25" s="203">
        <v>2018</v>
      </c>
    </row>
    <row r="26" spans="1:7" ht="79.5" thickBot="1" x14ac:dyDescent="0.3">
      <c r="A26" s="198">
        <v>431</v>
      </c>
      <c r="B26" s="207" t="s">
        <v>1110</v>
      </c>
      <c r="C26" s="199">
        <v>10177</v>
      </c>
      <c r="D26" s="200">
        <v>843.66</v>
      </c>
      <c r="E26" s="200" t="s">
        <v>1111</v>
      </c>
      <c r="F26" s="200">
        <v>2019</v>
      </c>
      <c r="G26" s="200">
        <v>2018</v>
      </c>
    </row>
    <row r="27" spans="1:7" ht="79.5" thickBot="1" x14ac:dyDescent="0.3">
      <c r="A27" s="201">
        <v>433</v>
      </c>
      <c r="B27" s="206" t="s">
        <v>1112</v>
      </c>
      <c r="C27" s="202">
        <v>10177</v>
      </c>
      <c r="D27" s="204">
        <v>6000</v>
      </c>
      <c r="E27" s="203" t="s">
        <v>1113</v>
      </c>
      <c r="F27" s="203">
        <v>2019</v>
      </c>
      <c r="G27" s="203">
        <v>2018</v>
      </c>
    </row>
    <row r="28" spans="1:7" ht="102" thickBot="1" x14ac:dyDescent="0.3">
      <c r="A28" s="198">
        <v>445</v>
      </c>
      <c r="B28" s="207" t="s">
        <v>1114</v>
      </c>
      <c r="C28" s="199">
        <v>10277</v>
      </c>
      <c r="D28" s="200">
        <v>32.96</v>
      </c>
      <c r="E28" s="200" t="s">
        <v>1115</v>
      </c>
      <c r="F28" s="200">
        <v>2019</v>
      </c>
      <c r="G28" s="200">
        <v>2018</v>
      </c>
    </row>
    <row r="29" spans="1:7" ht="57" thickBot="1" x14ac:dyDescent="0.3">
      <c r="A29" s="201">
        <v>509</v>
      </c>
      <c r="B29" s="206" t="s">
        <v>1090</v>
      </c>
      <c r="C29" s="202">
        <v>10326</v>
      </c>
      <c r="D29" s="204">
        <v>8216.56</v>
      </c>
      <c r="E29" s="203" t="s">
        <v>1116</v>
      </c>
      <c r="F29" s="203">
        <v>2019</v>
      </c>
      <c r="G29" s="203">
        <v>2018</v>
      </c>
    </row>
    <row r="30" spans="1:7" ht="57" thickBot="1" x14ac:dyDescent="0.3">
      <c r="A30" s="201">
        <v>695</v>
      </c>
      <c r="B30" s="206" t="s">
        <v>1117</v>
      </c>
      <c r="C30" s="202">
        <v>10297</v>
      </c>
      <c r="D30" s="203">
        <v>42.3</v>
      </c>
      <c r="E30" s="203" t="s">
        <v>1118</v>
      </c>
      <c r="F30" s="203">
        <v>2019</v>
      </c>
      <c r="G30" s="203">
        <v>2018</v>
      </c>
    </row>
    <row r="31" spans="1:7" ht="68.25" thickBot="1" x14ac:dyDescent="0.3">
      <c r="A31" s="198">
        <v>1119</v>
      </c>
      <c r="B31" s="207" t="s">
        <v>1119</v>
      </c>
      <c r="C31" s="199">
        <v>10325</v>
      </c>
      <c r="D31" s="200">
        <v>3.62</v>
      </c>
      <c r="E31" s="200" t="s">
        <v>1120</v>
      </c>
      <c r="F31" s="200">
        <v>2019</v>
      </c>
      <c r="G31" s="200">
        <v>2018</v>
      </c>
    </row>
    <row r="32" spans="1:7" ht="57" thickBot="1" x14ac:dyDescent="0.3">
      <c r="A32" s="201">
        <v>1400</v>
      </c>
      <c r="B32" s="206" t="s">
        <v>1121</v>
      </c>
      <c r="C32" s="202">
        <v>10177</v>
      </c>
      <c r="D32" s="203">
        <v>1</v>
      </c>
      <c r="E32" s="203" t="s">
        <v>1122</v>
      </c>
      <c r="F32" s="203">
        <v>2019</v>
      </c>
      <c r="G32" s="203">
        <v>2018</v>
      </c>
    </row>
    <row r="33" spans="1:7" ht="68.25" thickBot="1" x14ac:dyDescent="0.3">
      <c r="A33" s="198">
        <v>1440</v>
      </c>
      <c r="B33" s="207" t="s">
        <v>1123</v>
      </c>
      <c r="C33" s="199">
        <v>10216</v>
      </c>
      <c r="D33" s="205">
        <v>9829.15</v>
      </c>
      <c r="E33" s="200" t="s">
        <v>1124</v>
      </c>
      <c r="F33" s="200">
        <v>2019</v>
      </c>
      <c r="G33" s="200">
        <v>2018</v>
      </c>
    </row>
    <row r="34" spans="1:7" ht="79.5" thickBot="1" x14ac:dyDescent="0.3">
      <c r="A34" s="201">
        <v>1466</v>
      </c>
      <c r="B34" s="206" t="s">
        <v>1125</v>
      </c>
      <c r="C34" s="202">
        <v>10217</v>
      </c>
      <c r="D34" s="204">
        <v>5335.91</v>
      </c>
      <c r="E34" s="203" t="s">
        <v>1126</v>
      </c>
      <c r="F34" s="203">
        <v>2019</v>
      </c>
      <c r="G34" s="203">
        <v>2018</v>
      </c>
    </row>
    <row r="35" spans="1:7" ht="79.5" thickBot="1" x14ac:dyDescent="0.3">
      <c r="A35" s="201">
        <v>1468</v>
      </c>
      <c r="B35" s="206" t="s">
        <v>1127</v>
      </c>
      <c r="C35" s="202">
        <v>10218</v>
      </c>
      <c r="D35" s="204">
        <v>1676.8</v>
      </c>
      <c r="E35" s="203" t="s">
        <v>1128</v>
      </c>
      <c r="F35" s="203">
        <v>2019</v>
      </c>
      <c r="G35" s="203">
        <v>2018</v>
      </c>
    </row>
    <row r="36" spans="1:7" ht="90.75" thickBot="1" x14ac:dyDescent="0.3">
      <c r="A36" s="201">
        <v>1475</v>
      </c>
      <c r="B36" s="206" t="s">
        <v>1129</v>
      </c>
      <c r="C36" s="202">
        <v>10220</v>
      </c>
      <c r="D36" s="204">
        <v>1548.89</v>
      </c>
      <c r="E36" s="203" t="s">
        <v>1124</v>
      </c>
      <c r="F36" s="203">
        <v>2019</v>
      </c>
      <c r="G36" s="203">
        <v>2018</v>
      </c>
    </row>
    <row r="37" spans="1:7" ht="57" thickBot="1" x14ac:dyDescent="0.3">
      <c r="A37" s="198">
        <v>1616</v>
      </c>
      <c r="B37" s="207" t="s">
        <v>1130</v>
      </c>
      <c r="C37" s="199">
        <v>20002</v>
      </c>
      <c r="D37" s="200">
        <v>51.2</v>
      </c>
      <c r="E37" s="200" t="s">
        <v>1131</v>
      </c>
      <c r="F37" s="200">
        <v>2019</v>
      </c>
      <c r="G37" s="200">
        <v>2018</v>
      </c>
    </row>
    <row r="38" spans="1:7" ht="57" thickBot="1" x14ac:dyDescent="0.3">
      <c r="A38" s="201">
        <v>1631</v>
      </c>
      <c r="B38" s="206" t="s">
        <v>1132</v>
      </c>
      <c r="C38" s="202">
        <v>10213</v>
      </c>
      <c r="D38" s="203">
        <v>196.71</v>
      </c>
      <c r="E38" s="203" t="s">
        <v>1133</v>
      </c>
      <c r="F38" s="203">
        <v>2019</v>
      </c>
      <c r="G38" s="203">
        <v>2018</v>
      </c>
    </row>
    <row r="39" spans="1:7" ht="57" thickBot="1" x14ac:dyDescent="0.3">
      <c r="A39" s="198">
        <v>1809</v>
      </c>
      <c r="B39" s="207" t="s">
        <v>1134</v>
      </c>
      <c r="C39" s="199">
        <v>10286</v>
      </c>
      <c r="D39" s="200">
        <v>0.01</v>
      </c>
      <c r="E39" s="200" t="s">
        <v>1135</v>
      </c>
      <c r="F39" s="200">
        <v>2019</v>
      </c>
      <c r="G39" s="200">
        <v>2018</v>
      </c>
    </row>
    <row r="40" spans="1:7" ht="57" thickBot="1" x14ac:dyDescent="0.3">
      <c r="A40" s="201">
        <v>1864</v>
      </c>
      <c r="B40" s="206" t="s">
        <v>1136</v>
      </c>
      <c r="C40" s="202">
        <v>10271</v>
      </c>
      <c r="D40" s="203">
        <v>17.54</v>
      </c>
      <c r="E40" s="203" t="s">
        <v>1137</v>
      </c>
      <c r="F40" s="203">
        <v>2019</v>
      </c>
      <c r="G40" s="203">
        <v>2018</v>
      </c>
    </row>
    <row r="41" spans="1:7" ht="34.5" thickBot="1" x14ac:dyDescent="0.3">
      <c r="A41" s="198">
        <v>2222</v>
      </c>
      <c r="B41" s="207" t="s">
        <v>1138</v>
      </c>
      <c r="C41" s="199">
        <v>10267</v>
      </c>
      <c r="D41" s="205">
        <v>2656.55</v>
      </c>
      <c r="E41" s="200" t="s">
        <v>1139</v>
      </c>
      <c r="F41" s="200">
        <v>2019</v>
      </c>
      <c r="G41" s="200">
        <v>2018</v>
      </c>
    </row>
    <row r="42" spans="1:7" ht="79.5" thickBot="1" x14ac:dyDescent="0.3">
      <c r="A42" s="201">
        <v>201646</v>
      </c>
      <c r="B42" s="206" t="s">
        <v>1140</v>
      </c>
      <c r="C42" s="202">
        <v>10298</v>
      </c>
      <c r="D42" s="203">
        <v>0.73</v>
      </c>
      <c r="E42" s="203" t="s">
        <v>1141</v>
      </c>
      <c r="F42" s="203">
        <v>2019</v>
      </c>
      <c r="G42" s="203">
        <v>2018</v>
      </c>
    </row>
    <row r="43" spans="1:7" ht="45.75" thickBot="1" x14ac:dyDescent="0.3">
      <c r="A43" s="198">
        <v>201648</v>
      </c>
      <c r="B43" s="207" t="s">
        <v>1142</v>
      </c>
      <c r="C43" s="199">
        <v>10263</v>
      </c>
      <c r="D43" s="200">
        <v>0.02</v>
      </c>
      <c r="E43" s="200" t="s">
        <v>1143</v>
      </c>
      <c r="F43" s="200">
        <v>2019</v>
      </c>
      <c r="G43" s="200">
        <v>2018</v>
      </c>
    </row>
    <row r="44" spans="1:7" ht="15.75" thickBot="1" x14ac:dyDescent="0.3">
      <c r="A44" s="208"/>
      <c r="B44" s="225" t="s">
        <v>372</v>
      </c>
      <c r="C44" s="209"/>
      <c r="D44" s="210">
        <v>94835.57</v>
      </c>
      <c r="E44" s="82"/>
      <c r="F44" s="209"/>
      <c r="G44" s="209"/>
    </row>
    <row r="45" spans="1:7" x14ac:dyDescent="0.25">
      <c r="A45" s="211" t="s">
        <v>366</v>
      </c>
    </row>
    <row r="46" spans="1:7" ht="15.75" thickBot="1" x14ac:dyDescent="0.3">
      <c r="A46" s="237" t="s">
        <v>1144</v>
      </c>
      <c r="B46" s="237"/>
      <c r="C46" s="237"/>
      <c r="D46" s="237"/>
      <c r="E46" s="237"/>
      <c r="F46" s="237"/>
      <c r="G46" s="237"/>
    </row>
    <row r="47" spans="1:7" ht="36.75" thickBot="1" x14ac:dyDescent="0.3">
      <c r="A47" s="212" t="s">
        <v>1145</v>
      </c>
      <c r="B47" s="213" t="s">
        <v>1064</v>
      </c>
      <c r="C47" s="213" t="s">
        <v>1065</v>
      </c>
      <c r="D47" s="213" t="s">
        <v>1146</v>
      </c>
      <c r="E47" s="213" t="s">
        <v>1068</v>
      </c>
      <c r="F47" s="213" t="s">
        <v>1069</v>
      </c>
      <c r="G47" s="213" t="s">
        <v>1070</v>
      </c>
    </row>
    <row r="48" spans="1:7" ht="96.75" thickBot="1" x14ac:dyDescent="0.3">
      <c r="A48" s="198">
        <v>176</v>
      </c>
      <c r="B48" s="200" t="s">
        <v>1147</v>
      </c>
      <c r="C48" s="199">
        <v>3015</v>
      </c>
      <c r="D48" s="214">
        <v>1205.9100000000001</v>
      </c>
      <c r="E48" s="200" t="s">
        <v>1148</v>
      </c>
      <c r="F48" s="199">
        <v>2019</v>
      </c>
      <c r="G48" s="199">
        <v>2018</v>
      </c>
    </row>
    <row r="49" spans="1:7" ht="60.75" thickBot="1" x14ac:dyDescent="0.3">
      <c r="A49" s="201">
        <v>197</v>
      </c>
      <c r="B49" s="203" t="s">
        <v>1149</v>
      </c>
      <c r="C49" s="202">
        <v>3015</v>
      </c>
      <c r="D49" s="202">
        <v>78.73</v>
      </c>
      <c r="E49" s="203" t="s">
        <v>1148</v>
      </c>
      <c r="F49" s="202">
        <v>2019</v>
      </c>
      <c r="G49" s="202">
        <v>2018</v>
      </c>
    </row>
    <row r="50" spans="1:7" ht="84.75" thickBot="1" x14ac:dyDescent="0.3">
      <c r="A50" s="198">
        <v>211</v>
      </c>
      <c r="B50" s="200" t="s">
        <v>1150</v>
      </c>
      <c r="C50" s="199">
        <v>3015</v>
      </c>
      <c r="D50" s="214">
        <v>1563.53</v>
      </c>
      <c r="E50" s="200" t="s">
        <v>1148</v>
      </c>
      <c r="F50" s="199">
        <v>2019</v>
      </c>
      <c r="G50" s="199">
        <v>2018</v>
      </c>
    </row>
    <row r="51" spans="1:7" ht="36.75" thickBot="1" x14ac:dyDescent="0.3">
      <c r="A51" s="201">
        <v>678</v>
      </c>
      <c r="B51" s="203" t="s">
        <v>1151</v>
      </c>
      <c r="C51" s="202">
        <v>3019</v>
      </c>
      <c r="D51" s="215">
        <v>44163.41</v>
      </c>
      <c r="E51" s="203" t="s">
        <v>1152</v>
      </c>
      <c r="F51" s="202">
        <v>2019</v>
      </c>
      <c r="G51" s="202">
        <v>2018</v>
      </c>
    </row>
    <row r="52" spans="1:7" ht="15.75" thickBot="1" x14ac:dyDescent="0.3">
      <c r="A52" s="216"/>
      <c r="B52" s="217" t="s">
        <v>372</v>
      </c>
      <c r="C52" s="218"/>
      <c r="D52" s="210">
        <v>47011.58</v>
      </c>
      <c r="E52" s="219"/>
      <c r="F52" s="220"/>
      <c r="G52" s="220"/>
    </row>
    <row r="53" spans="1:7" x14ac:dyDescent="0.25">
      <c r="A53" s="222"/>
    </row>
    <row r="54" spans="1:7" x14ac:dyDescent="0.25">
      <c r="A54" s="221"/>
    </row>
  </sheetData>
  <mergeCells count="7">
    <mergeCell ref="A46:G46"/>
    <mergeCell ref="A3:A4"/>
    <mergeCell ref="B3:B4"/>
    <mergeCell ref="C3:C4"/>
    <mergeCell ref="E3:E4"/>
    <mergeCell ref="F3:F4"/>
    <mergeCell ref="G3:G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B4D0D-EA99-4B60-95B2-B80DA7D24C55}">
  <dimension ref="A1:R57"/>
  <sheetViews>
    <sheetView showGridLines="0" view="pageBreakPreview" topLeftCell="E43" zoomScale="60" zoomScaleNormal="100" workbookViewId="0">
      <selection activeCell="C9" activeCellId="1" sqref="C6 C9:C26"/>
    </sheetView>
  </sheetViews>
  <sheetFormatPr defaultRowHeight="20.25" x14ac:dyDescent="0.25"/>
  <cols>
    <col min="1" max="1" width="24" style="148" customWidth="1"/>
    <col min="2" max="2" width="29.140625" style="148" customWidth="1"/>
    <col min="3" max="3" width="29.5703125" style="148" customWidth="1"/>
    <col min="4" max="4" width="84.5703125" style="148" customWidth="1"/>
    <col min="5" max="5" width="18.42578125" style="148" customWidth="1"/>
    <col min="6" max="6" width="18.7109375" style="148" customWidth="1"/>
    <col min="7" max="7" width="26.7109375" style="148" customWidth="1"/>
    <col min="8" max="8" width="15.85546875" style="148" customWidth="1"/>
    <col min="9" max="9" width="22.5703125" style="148" customWidth="1"/>
    <col min="10" max="10" width="20.42578125" style="148" customWidth="1"/>
    <col min="11" max="11" width="19.85546875" style="148" customWidth="1"/>
    <col min="12" max="12" width="35.28515625" style="148" customWidth="1"/>
    <col min="13" max="13" width="46.28515625" style="148" customWidth="1"/>
    <col min="14" max="16" width="24.140625" style="150" customWidth="1"/>
    <col min="17" max="256" width="9.140625" style="148"/>
    <col min="257" max="257" width="24" style="148" customWidth="1"/>
    <col min="258" max="258" width="29.140625" style="148" customWidth="1"/>
    <col min="259" max="259" width="29.5703125" style="148" customWidth="1"/>
    <col min="260" max="260" width="84.5703125" style="148" customWidth="1"/>
    <col min="261" max="261" width="18.42578125" style="148" customWidth="1"/>
    <col min="262" max="262" width="18.7109375" style="148" customWidth="1"/>
    <col min="263" max="263" width="26.7109375" style="148" customWidth="1"/>
    <col min="264" max="264" width="15.85546875" style="148" customWidth="1"/>
    <col min="265" max="265" width="22.5703125" style="148" customWidth="1"/>
    <col min="266" max="266" width="20.42578125" style="148" customWidth="1"/>
    <col min="267" max="267" width="19.85546875" style="148" customWidth="1"/>
    <col min="268" max="268" width="35.28515625" style="148" customWidth="1"/>
    <col min="269" max="269" width="46.28515625" style="148" customWidth="1"/>
    <col min="270" max="272" width="24.140625" style="148" customWidth="1"/>
    <col min="273" max="512" width="9.140625" style="148"/>
    <col min="513" max="513" width="24" style="148" customWidth="1"/>
    <col min="514" max="514" width="29.140625" style="148" customWidth="1"/>
    <col min="515" max="515" width="29.5703125" style="148" customWidth="1"/>
    <col min="516" max="516" width="84.5703125" style="148" customWidth="1"/>
    <col min="517" max="517" width="18.42578125" style="148" customWidth="1"/>
    <col min="518" max="518" width="18.7109375" style="148" customWidth="1"/>
    <col min="519" max="519" width="26.7109375" style="148" customWidth="1"/>
    <col min="520" max="520" width="15.85546875" style="148" customWidth="1"/>
    <col min="521" max="521" width="22.5703125" style="148" customWidth="1"/>
    <col min="522" max="522" width="20.42578125" style="148" customWidth="1"/>
    <col min="523" max="523" width="19.85546875" style="148" customWidth="1"/>
    <col min="524" max="524" width="35.28515625" style="148" customWidth="1"/>
    <col min="525" max="525" width="46.28515625" style="148" customWidth="1"/>
    <col min="526" max="528" width="24.140625" style="148" customWidth="1"/>
    <col min="529" max="768" width="9.140625" style="148"/>
    <col min="769" max="769" width="24" style="148" customWidth="1"/>
    <col min="770" max="770" width="29.140625" style="148" customWidth="1"/>
    <col min="771" max="771" width="29.5703125" style="148" customWidth="1"/>
    <col min="772" max="772" width="84.5703125" style="148" customWidth="1"/>
    <col min="773" max="773" width="18.42578125" style="148" customWidth="1"/>
    <col min="774" max="774" width="18.7109375" style="148" customWidth="1"/>
    <col min="775" max="775" width="26.7109375" style="148" customWidth="1"/>
    <col min="776" max="776" width="15.85546875" style="148" customWidth="1"/>
    <col min="777" max="777" width="22.5703125" style="148" customWidth="1"/>
    <col min="778" max="778" width="20.42578125" style="148" customWidth="1"/>
    <col min="779" max="779" width="19.85546875" style="148" customWidth="1"/>
    <col min="780" max="780" width="35.28515625" style="148" customWidth="1"/>
    <col min="781" max="781" width="46.28515625" style="148" customWidth="1"/>
    <col min="782" max="784" width="24.140625" style="148" customWidth="1"/>
    <col min="785" max="1024" width="9.140625" style="148"/>
    <col min="1025" max="1025" width="24" style="148" customWidth="1"/>
    <col min="1026" max="1026" width="29.140625" style="148" customWidth="1"/>
    <col min="1027" max="1027" width="29.5703125" style="148" customWidth="1"/>
    <col min="1028" max="1028" width="84.5703125" style="148" customWidth="1"/>
    <col min="1029" max="1029" width="18.42578125" style="148" customWidth="1"/>
    <col min="1030" max="1030" width="18.7109375" style="148" customWidth="1"/>
    <col min="1031" max="1031" width="26.7109375" style="148" customWidth="1"/>
    <col min="1032" max="1032" width="15.85546875" style="148" customWidth="1"/>
    <col min="1033" max="1033" width="22.5703125" style="148" customWidth="1"/>
    <col min="1034" max="1034" width="20.42578125" style="148" customWidth="1"/>
    <col min="1035" max="1035" width="19.85546875" style="148" customWidth="1"/>
    <col min="1036" max="1036" width="35.28515625" style="148" customWidth="1"/>
    <col min="1037" max="1037" width="46.28515625" style="148" customWidth="1"/>
    <col min="1038" max="1040" width="24.140625" style="148" customWidth="1"/>
    <col min="1041" max="1280" width="9.140625" style="148"/>
    <col min="1281" max="1281" width="24" style="148" customWidth="1"/>
    <col min="1282" max="1282" width="29.140625" style="148" customWidth="1"/>
    <col min="1283" max="1283" width="29.5703125" style="148" customWidth="1"/>
    <col min="1284" max="1284" width="84.5703125" style="148" customWidth="1"/>
    <col min="1285" max="1285" width="18.42578125" style="148" customWidth="1"/>
    <col min="1286" max="1286" width="18.7109375" style="148" customWidth="1"/>
    <col min="1287" max="1287" width="26.7109375" style="148" customWidth="1"/>
    <col min="1288" max="1288" width="15.85546875" style="148" customWidth="1"/>
    <col min="1289" max="1289" width="22.5703125" style="148" customWidth="1"/>
    <col min="1290" max="1290" width="20.42578125" style="148" customWidth="1"/>
    <col min="1291" max="1291" width="19.85546875" style="148" customWidth="1"/>
    <col min="1292" max="1292" width="35.28515625" style="148" customWidth="1"/>
    <col min="1293" max="1293" width="46.28515625" style="148" customWidth="1"/>
    <col min="1294" max="1296" width="24.140625" style="148" customWidth="1"/>
    <col min="1297" max="1536" width="9.140625" style="148"/>
    <col min="1537" max="1537" width="24" style="148" customWidth="1"/>
    <col min="1538" max="1538" width="29.140625" style="148" customWidth="1"/>
    <col min="1539" max="1539" width="29.5703125" style="148" customWidth="1"/>
    <col min="1540" max="1540" width="84.5703125" style="148" customWidth="1"/>
    <col min="1541" max="1541" width="18.42578125" style="148" customWidth="1"/>
    <col min="1542" max="1542" width="18.7109375" style="148" customWidth="1"/>
    <col min="1543" max="1543" width="26.7109375" style="148" customWidth="1"/>
    <col min="1544" max="1544" width="15.85546875" style="148" customWidth="1"/>
    <col min="1545" max="1545" width="22.5703125" style="148" customWidth="1"/>
    <col min="1546" max="1546" width="20.42578125" style="148" customWidth="1"/>
    <col min="1547" max="1547" width="19.85546875" style="148" customWidth="1"/>
    <col min="1548" max="1548" width="35.28515625" style="148" customWidth="1"/>
    <col min="1549" max="1549" width="46.28515625" style="148" customWidth="1"/>
    <col min="1550" max="1552" width="24.140625" style="148" customWidth="1"/>
    <col min="1553" max="1792" width="9.140625" style="148"/>
    <col min="1793" max="1793" width="24" style="148" customWidth="1"/>
    <col min="1794" max="1794" width="29.140625" style="148" customWidth="1"/>
    <col min="1795" max="1795" width="29.5703125" style="148" customWidth="1"/>
    <col min="1796" max="1796" width="84.5703125" style="148" customWidth="1"/>
    <col min="1797" max="1797" width="18.42578125" style="148" customWidth="1"/>
    <col min="1798" max="1798" width="18.7109375" style="148" customWidth="1"/>
    <col min="1799" max="1799" width="26.7109375" style="148" customWidth="1"/>
    <col min="1800" max="1800" width="15.85546875" style="148" customWidth="1"/>
    <col min="1801" max="1801" width="22.5703125" style="148" customWidth="1"/>
    <col min="1802" max="1802" width="20.42578125" style="148" customWidth="1"/>
    <col min="1803" max="1803" width="19.85546875" style="148" customWidth="1"/>
    <col min="1804" max="1804" width="35.28515625" style="148" customWidth="1"/>
    <col min="1805" max="1805" width="46.28515625" style="148" customWidth="1"/>
    <col min="1806" max="1808" width="24.140625" style="148" customWidth="1"/>
    <col min="1809" max="2048" width="9.140625" style="148"/>
    <col min="2049" max="2049" width="24" style="148" customWidth="1"/>
    <col min="2050" max="2050" width="29.140625" style="148" customWidth="1"/>
    <col min="2051" max="2051" width="29.5703125" style="148" customWidth="1"/>
    <col min="2052" max="2052" width="84.5703125" style="148" customWidth="1"/>
    <col min="2053" max="2053" width="18.42578125" style="148" customWidth="1"/>
    <col min="2054" max="2054" width="18.7109375" style="148" customWidth="1"/>
    <col min="2055" max="2055" width="26.7109375" style="148" customWidth="1"/>
    <col min="2056" max="2056" width="15.85546875" style="148" customWidth="1"/>
    <col min="2057" max="2057" width="22.5703125" style="148" customWidth="1"/>
    <col min="2058" max="2058" width="20.42578125" style="148" customWidth="1"/>
    <col min="2059" max="2059" width="19.85546875" style="148" customWidth="1"/>
    <col min="2060" max="2060" width="35.28515625" style="148" customWidth="1"/>
    <col min="2061" max="2061" width="46.28515625" style="148" customWidth="1"/>
    <col min="2062" max="2064" width="24.140625" style="148" customWidth="1"/>
    <col min="2065" max="2304" width="9.140625" style="148"/>
    <col min="2305" max="2305" width="24" style="148" customWidth="1"/>
    <col min="2306" max="2306" width="29.140625" style="148" customWidth="1"/>
    <col min="2307" max="2307" width="29.5703125" style="148" customWidth="1"/>
    <col min="2308" max="2308" width="84.5703125" style="148" customWidth="1"/>
    <col min="2309" max="2309" width="18.42578125" style="148" customWidth="1"/>
    <col min="2310" max="2310" width="18.7109375" style="148" customWidth="1"/>
    <col min="2311" max="2311" width="26.7109375" style="148" customWidth="1"/>
    <col min="2312" max="2312" width="15.85546875" style="148" customWidth="1"/>
    <col min="2313" max="2313" width="22.5703125" style="148" customWidth="1"/>
    <col min="2314" max="2314" width="20.42578125" style="148" customWidth="1"/>
    <col min="2315" max="2315" width="19.85546875" style="148" customWidth="1"/>
    <col min="2316" max="2316" width="35.28515625" style="148" customWidth="1"/>
    <col min="2317" max="2317" width="46.28515625" style="148" customWidth="1"/>
    <col min="2318" max="2320" width="24.140625" style="148" customWidth="1"/>
    <col min="2321" max="2560" width="9.140625" style="148"/>
    <col min="2561" max="2561" width="24" style="148" customWidth="1"/>
    <col min="2562" max="2562" width="29.140625" style="148" customWidth="1"/>
    <col min="2563" max="2563" width="29.5703125" style="148" customWidth="1"/>
    <col min="2564" max="2564" width="84.5703125" style="148" customWidth="1"/>
    <col min="2565" max="2565" width="18.42578125" style="148" customWidth="1"/>
    <col min="2566" max="2566" width="18.7109375" style="148" customWidth="1"/>
    <col min="2567" max="2567" width="26.7109375" style="148" customWidth="1"/>
    <col min="2568" max="2568" width="15.85546875" style="148" customWidth="1"/>
    <col min="2569" max="2569" width="22.5703125" style="148" customWidth="1"/>
    <col min="2570" max="2570" width="20.42578125" style="148" customWidth="1"/>
    <col min="2571" max="2571" width="19.85546875" style="148" customWidth="1"/>
    <col min="2572" max="2572" width="35.28515625" style="148" customWidth="1"/>
    <col min="2573" max="2573" width="46.28515625" style="148" customWidth="1"/>
    <col min="2574" max="2576" width="24.140625" style="148" customWidth="1"/>
    <col min="2577" max="2816" width="9.140625" style="148"/>
    <col min="2817" max="2817" width="24" style="148" customWidth="1"/>
    <col min="2818" max="2818" width="29.140625" style="148" customWidth="1"/>
    <col min="2819" max="2819" width="29.5703125" style="148" customWidth="1"/>
    <col min="2820" max="2820" width="84.5703125" style="148" customWidth="1"/>
    <col min="2821" max="2821" width="18.42578125" style="148" customWidth="1"/>
    <col min="2822" max="2822" width="18.7109375" style="148" customWidth="1"/>
    <col min="2823" max="2823" width="26.7109375" style="148" customWidth="1"/>
    <col min="2824" max="2824" width="15.85546875" style="148" customWidth="1"/>
    <col min="2825" max="2825" width="22.5703125" style="148" customWidth="1"/>
    <col min="2826" max="2826" width="20.42578125" style="148" customWidth="1"/>
    <col min="2827" max="2827" width="19.85546875" style="148" customWidth="1"/>
    <col min="2828" max="2828" width="35.28515625" style="148" customWidth="1"/>
    <col min="2829" max="2829" width="46.28515625" style="148" customWidth="1"/>
    <col min="2830" max="2832" width="24.140625" style="148" customWidth="1"/>
    <col min="2833" max="3072" width="9.140625" style="148"/>
    <col min="3073" max="3073" width="24" style="148" customWidth="1"/>
    <col min="3074" max="3074" width="29.140625" style="148" customWidth="1"/>
    <col min="3075" max="3075" width="29.5703125" style="148" customWidth="1"/>
    <col min="3076" max="3076" width="84.5703125" style="148" customWidth="1"/>
    <col min="3077" max="3077" width="18.42578125" style="148" customWidth="1"/>
    <col min="3078" max="3078" width="18.7109375" style="148" customWidth="1"/>
    <col min="3079" max="3079" width="26.7109375" style="148" customWidth="1"/>
    <col min="3080" max="3080" width="15.85546875" style="148" customWidth="1"/>
    <col min="3081" max="3081" width="22.5703125" style="148" customWidth="1"/>
    <col min="3082" max="3082" width="20.42578125" style="148" customWidth="1"/>
    <col min="3083" max="3083" width="19.85546875" style="148" customWidth="1"/>
    <col min="3084" max="3084" width="35.28515625" style="148" customWidth="1"/>
    <col min="3085" max="3085" width="46.28515625" style="148" customWidth="1"/>
    <col min="3086" max="3088" width="24.140625" style="148" customWidth="1"/>
    <col min="3089" max="3328" width="9.140625" style="148"/>
    <col min="3329" max="3329" width="24" style="148" customWidth="1"/>
    <col min="3330" max="3330" width="29.140625" style="148" customWidth="1"/>
    <col min="3331" max="3331" width="29.5703125" style="148" customWidth="1"/>
    <col min="3332" max="3332" width="84.5703125" style="148" customWidth="1"/>
    <col min="3333" max="3333" width="18.42578125" style="148" customWidth="1"/>
    <col min="3334" max="3334" width="18.7109375" style="148" customWidth="1"/>
    <col min="3335" max="3335" width="26.7109375" style="148" customWidth="1"/>
    <col min="3336" max="3336" width="15.85546875" style="148" customWidth="1"/>
    <col min="3337" max="3337" width="22.5703125" style="148" customWidth="1"/>
    <col min="3338" max="3338" width="20.42578125" style="148" customWidth="1"/>
    <col min="3339" max="3339" width="19.85546875" style="148" customWidth="1"/>
    <col min="3340" max="3340" width="35.28515625" style="148" customWidth="1"/>
    <col min="3341" max="3341" width="46.28515625" style="148" customWidth="1"/>
    <col min="3342" max="3344" width="24.140625" style="148" customWidth="1"/>
    <col min="3345" max="3584" width="9.140625" style="148"/>
    <col min="3585" max="3585" width="24" style="148" customWidth="1"/>
    <col min="3586" max="3586" width="29.140625" style="148" customWidth="1"/>
    <col min="3587" max="3587" width="29.5703125" style="148" customWidth="1"/>
    <col min="3588" max="3588" width="84.5703125" style="148" customWidth="1"/>
    <col min="3589" max="3589" width="18.42578125" style="148" customWidth="1"/>
    <col min="3590" max="3590" width="18.7109375" style="148" customWidth="1"/>
    <col min="3591" max="3591" width="26.7109375" style="148" customWidth="1"/>
    <col min="3592" max="3592" width="15.85546875" style="148" customWidth="1"/>
    <col min="3593" max="3593" width="22.5703125" style="148" customWidth="1"/>
    <col min="3594" max="3594" width="20.42578125" style="148" customWidth="1"/>
    <col min="3595" max="3595" width="19.85546875" style="148" customWidth="1"/>
    <col min="3596" max="3596" width="35.28515625" style="148" customWidth="1"/>
    <col min="3597" max="3597" width="46.28515625" style="148" customWidth="1"/>
    <col min="3598" max="3600" width="24.140625" style="148" customWidth="1"/>
    <col min="3601" max="3840" width="9.140625" style="148"/>
    <col min="3841" max="3841" width="24" style="148" customWidth="1"/>
    <col min="3842" max="3842" width="29.140625" style="148" customWidth="1"/>
    <col min="3843" max="3843" width="29.5703125" style="148" customWidth="1"/>
    <col min="3844" max="3844" width="84.5703125" style="148" customWidth="1"/>
    <col min="3845" max="3845" width="18.42578125" style="148" customWidth="1"/>
    <col min="3846" max="3846" width="18.7109375" style="148" customWidth="1"/>
    <col min="3847" max="3847" width="26.7109375" style="148" customWidth="1"/>
    <col min="3848" max="3848" width="15.85546875" style="148" customWidth="1"/>
    <col min="3849" max="3849" width="22.5703125" style="148" customWidth="1"/>
    <col min="3850" max="3850" width="20.42578125" style="148" customWidth="1"/>
    <col min="3851" max="3851" width="19.85546875" style="148" customWidth="1"/>
    <col min="3852" max="3852" width="35.28515625" style="148" customWidth="1"/>
    <col min="3853" max="3853" width="46.28515625" style="148" customWidth="1"/>
    <col min="3854" max="3856" width="24.140625" style="148" customWidth="1"/>
    <col min="3857" max="4096" width="9.140625" style="148"/>
    <col min="4097" max="4097" width="24" style="148" customWidth="1"/>
    <col min="4098" max="4098" width="29.140625" style="148" customWidth="1"/>
    <col min="4099" max="4099" width="29.5703125" style="148" customWidth="1"/>
    <col min="4100" max="4100" width="84.5703125" style="148" customWidth="1"/>
    <col min="4101" max="4101" width="18.42578125" style="148" customWidth="1"/>
    <col min="4102" max="4102" width="18.7109375" style="148" customWidth="1"/>
    <col min="4103" max="4103" width="26.7109375" style="148" customWidth="1"/>
    <col min="4104" max="4104" width="15.85546875" style="148" customWidth="1"/>
    <col min="4105" max="4105" width="22.5703125" style="148" customWidth="1"/>
    <col min="4106" max="4106" width="20.42578125" style="148" customWidth="1"/>
    <col min="4107" max="4107" width="19.85546875" style="148" customWidth="1"/>
    <col min="4108" max="4108" width="35.28515625" style="148" customWidth="1"/>
    <col min="4109" max="4109" width="46.28515625" style="148" customWidth="1"/>
    <col min="4110" max="4112" width="24.140625" style="148" customWidth="1"/>
    <col min="4113" max="4352" width="9.140625" style="148"/>
    <col min="4353" max="4353" width="24" style="148" customWidth="1"/>
    <col min="4354" max="4354" width="29.140625" style="148" customWidth="1"/>
    <col min="4355" max="4355" width="29.5703125" style="148" customWidth="1"/>
    <col min="4356" max="4356" width="84.5703125" style="148" customWidth="1"/>
    <col min="4357" max="4357" width="18.42578125" style="148" customWidth="1"/>
    <col min="4358" max="4358" width="18.7109375" style="148" customWidth="1"/>
    <col min="4359" max="4359" width="26.7109375" style="148" customWidth="1"/>
    <col min="4360" max="4360" width="15.85546875" style="148" customWidth="1"/>
    <col min="4361" max="4361" width="22.5703125" style="148" customWidth="1"/>
    <col min="4362" max="4362" width="20.42578125" style="148" customWidth="1"/>
    <col min="4363" max="4363" width="19.85546875" style="148" customWidth="1"/>
    <col min="4364" max="4364" width="35.28515625" style="148" customWidth="1"/>
    <col min="4365" max="4365" width="46.28515625" style="148" customWidth="1"/>
    <col min="4366" max="4368" width="24.140625" style="148" customWidth="1"/>
    <col min="4369" max="4608" width="9.140625" style="148"/>
    <col min="4609" max="4609" width="24" style="148" customWidth="1"/>
    <col min="4610" max="4610" width="29.140625" style="148" customWidth="1"/>
    <col min="4611" max="4611" width="29.5703125" style="148" customWidth="1"/>
    <col min="4612" max="4612" width="84.5703125" style="148" customWidth="1"/>
    <col min="4613" max="4613" width="18.42578125" style="148" customWidth="1"/>
    <col min="4614" max="4614" width="18.7109375" style="148" customWidth="1"/>
    <col min="4615" max="4615" width="26.7109375" style="148" customWidth="1"/>
    <col min="4616" max="4616" width="15.85546875" style="148" customWidth="1"/>
    <col min="4617" max="4617" width="22.5703125" style="148" customWidth="1"/>
    <col min="4618" max="4618" width="20.42578125" style="148" customWidth="1"/>
    <col min="4619" max="4619" width="19.85546875" style="148" customWidth="1"/>
    <col min="4620" max="4620" width="35.28515625" style="148" customWidth="1"/>
    <col min="4621" max="4621" width="46.28515625" style="148" customWidth="1"/>
    <col min="4622" max="4624" width="24.140625" style="148" customWidth="1"/>
    <col min="4625" max="4864" width="9.140625" style="148"/>
    <col min="4865" max="4865" width="24" style="148" customWidth="1"/>
    <col min="4866" max="4866" width="29.140625" style="148" customWidth="1"/>
    <col min="4867" max="4867" width="29.5703125" style="148" customWidth="1"/>
    <col min="4868" max="4868" width="84.5703125" style="148" customWidth="1"/>
    <col min="4869" max="4869" width="18.42578125" style="148" customWidth="1"/>
    <col min="4870" max="4870" width="18.7109375" style="148" customWidth="1"/>
    <col min="4871" max="4871" width="26.7109375" style="148" customWidth="1"/>
    <col min="4872" max="4872" width="15.85546875" style="148" customWidth="1"/>
    <col min="4873" max="4873" width="22.5703125" style="148" customWidth="1"/>
    <col min="4874" max="4874" width="20.42578125" style="148" customWidth="1"/>
    <col min="4875" max="4875" width="19.85546875" style="148" customWidth="1"/>
    <col min="4876" max="4876" width="35.28515625" style="148" customWidth="1"/>
    <col min="4877" max="4877" width="46.28515625" style="148" customWidth="1"/>
    <col min="4878" max="4880" width="24.140625" style="148" customWidth="1"/>
    <col min="4881" max="5120" width="9.140625" style="148"/>
    <col min="5121" max="5121" width="24" style="148" customWidth="1"/>
    <col min="5122" max="5122" width="29.140625" style="148" customWidth="1"/>
    <col min="5123" max="5123" width="29.5703125" style="148" customWidth="1"/>
    <col min="5124" max="5124" width="84.5703125" style="148" customWidth="1"/>
    <col min="5125" max="5125" width="18.42578125" style="148" customWidth="1"/>
    <col min="5126" max="5126" width="18.7109375" style="148" customWidth="1"/>
    <col min="5127" max="5127" width="26.7109375" style="148" customWidth="1"/>
    <col min="5128" max="5128" width="15.85546875" style="148" customWidth="1"/>
    <col min="5129" max="5129" width="22.5703125" style="148" customWidth="1"/>
    <col min="5130" max="5130" width="20.42578125" style="148" customWidth="1"/>
    <col min="5131" max="5131" width="19.85546875" style="148" customWidth="1"/>
    <col min="5132" max="5132" width="35.28515625" style="148" customWidth="1"/>
    <col min="5133" max="5133" width="46.28515625" style="148" customWidth="1"/>
    <col min="5134" max="5136" width="24.140625" style="148" customWidth="1"/>
    <col min="5137" max="5376" width="9.140625" style="148"/>
    <col min="5377" max="5377" width="24" style="148" customWidth="1"/>
    <col min="5378" max="5378" width="29.140625" style="148" customWidth="1"/>
    <col min="5379" max="5379" width="29.5703125" style="148" customWidth="1"/>
    <col min="5380" max="5380" width="84.5703125" style="148" customWidth="1"/>
    <col min="5381" max="5381" width="18.42578125" style="148" customWidth="1"/>
    <col min="5382" max="5382" width="18.7109375" style="148" customWidth="1"/>
    <col min="5383" max="5383" width="26.7109375" style="148" customWidth="1"/>
    <col min="5384" max="5384" width="15.85546875" style="148" customWidth="1"/>
    <col min="5385" max="5385" width="22.5703125" style="148" customWidth="1"/>
    <col min="5386" max="5386" width="20.42578125" style="148" customWidth="1"/>
    <col min="5387" max="5387" width="19.85546875" style="148" customWidth="1"/>
    <col min="5388" max="5388" width="35.28515625" style="148" customWidth="1"/>
    <col min="5389" max="5389" width="46.28515625" style="148" customWidth="1"/>
    <col min="5390" max="5392" width="24.140625" style="148" customWidth="1"/>
    <col min="5393" max="5632" width="9.140625" style="148"/>
    <col min="5633" max="5633" width="24" style="148" customWidth="1"/>
    <col min="5634" max="5634" width="29.140625" style="148" customWidth="1"/>
    <col min="5635" max="5635" width="29.5703125" style="148" customWidth="1"/>
    <col min="5636" max="5636" width="84.5703125" style="148" customWidth="1"/>
    <col min="5637" max="5637" width="18.42578125" style="148" customWidth="1"/>
    <col min="5638" max="5638" width="18.7109375" style="148" customWidth="1"/>
    <col min="5639" max="5639" width="26.7109375" style="148" customWidth="1"/>
    <col min="5640" max="5640" width="15.85546875" style="148" customWidth="1"/>
    <col min="5641" max="5641" width="22.5703125" style="148" customWidth="1"/>
    <col min="5642" max="5642" width="20.42578125" style="148" customWidth="1"/>
    <col min="5643" max="5643" width="19.85546875" style="148" customWidth="1"/>
    <col min="5644" max="5644" width="35.28515625" style="148" customWidth="1"/>
    <col min="5645" max="5645" width="46.28515625" style="148" customWidth="1"/>
    <col min="5646" max="5648" width="24.140625" style="148" customWidth="1"/>
    <col min="5649" max="5888" width="9.140625" style="148"/>
    <col min="5889" max="5889" width="24" style="148" customWidth="1"/>
    <col min="5890" max="5890" width="29.140625" style="148" customWidth="1"/>
    <col min="5891" max="5891" width="29.5703125" style="148" customWidth="1"/>
    <col min="5892" max="5892" width="84.5703125" style="148" customWidth="1"/>
    <col min="5893" max="5893" width="18.42578125" style="148" customWidth="1"/>
    <col min="5894" max="5894" width="18.7109375" style="148" customWidth="1"/>
    <col min="5895" max="5895" width="26.7109375" style="148" customWidth="1"/>
    <col min="5896" max="5896" width="15.85546875" style="148" customWidth="1"/>
    <col min="5897" max="5897" width="22.5703125" style="148" customWidth="1"/>
    <col min="5898" max="5898" width="20.42578125" style="148" customWidth="1"/>
    <col min="5899" max="5899" width="19.85546875" style="148" customWidth="1"/>
    <col min="5900" max="5900" width="35.28515625" style="148" customWidth="1"/>
    <col min="5901" max="5901" width="46.28515625" style="148" customWidth="1"/>
    <col min="5902" max="5904" width="24.140625" style="148" customWidth="1"/>
    <col min="5905" max="6144" width="9.140625" style="148"/>
    <col min="6145" max="6145" width="24" style="148" customWidth="1"/>
    <col min="6146" max="6146" width="29.140625" style="148" customWidth="1"/>
    <col min="6147" max="6147" width="29.5703125" style="148" customWidth="1"/>
    <col min="6148" max="6148" width="84.5703125" style="148" customWidth="1"/>
    <col min="6149" max="6149" width="18.42578125" style="148" customWidth="1"/>
    <col min="6150" max="6150" width="18.7109375" style="148" customWidth="1"/>
    <col min="6151" max="6151" width="26.7109375" style="148" customWidth="1"/>
    <col min="6152" max="6152" width="15.85546875" style="148" customWidth="1"/>
    <col min="6153" max="6153" width="22.5703125" style="148" customWidth="1"/>
    <col min="6154" max="6154" width="20.42578125" style="148" customWidth="1"/>
    <col min="6155" max="6155" width="19.85546875" style="148" customWidth="1"/>
    <col min="6156" max="6156" width="35.28515625" style="148" customWidth="1"/>
    <col min="6157" max="6157" width="46.28515625" style="148" customWidth="1"/>
    <col min="6158" max="6160" width="24.140625" style="148" customWidth="1"/>
    <col min="6161" max="6400" width="9.140625" style="148"/>
    <col min="6401" max="6401" width="24" style="148" customWidth="1"/>
    <col min="6402" max="6402" width="29.140625" style="148" customWidth="1"/>
    <col min="6403" max="6403" width="29.5703125" style="148" customWidth="1"/>
    <col min="6404" max="6404" width="84.5703125" style="148" customWidth="1"/>
    <col min="6405" max="6405" width="18.42578125" style="148" customWidth="1"/>
    <col min="6406" max="6406" width="18.7109375" style="148" customWidth="1"/>
    <col min="6407" max="6407" width="26.7109375" style="148" customWidth="1"/>
    <col min="6408" max="6408" width="15.85546875" style="148" customWidth="1"/>
    <col min="6409" max="6409" width="22.5703125" style="148" customWidth="1"/>
    <col min="6410" max="6410" width="20.42578125" style="148" customWidth="1"/>
    <col min="6411" max="6411" width="19.85546875" style="148" customWidth="1"/>
    <col min="6412" max="6412" width="35.28515625" style="148" customWidth="1"/>
    <col min="6413" max="6413" width="46.28515625" style="148" customWidth="1"/>
    <col min="6414" max="6416" width="24.140625" style="148" customWidth="1"/>
    <col min="6417" max="6656" width="9.140625" style="148"/>
    <col min="6657" max="6657" width="24" style="148" customWidth="1"/>
    <col min="6658" max="6658" width="29.140625" style="148" customWidth="1"/>
    <col min="6659" max="6659" width="29.5703125" style="148" customWidth="1"/>
    <col min="6660" max="6660" width="84.5703125" style="148" customWidth="1"/>
    <col min="6661" max="6661" width="18.42578125" style="148" customWidth="1"/>
    <col min="6662" max="6662" width="18.7109375" style="148" customWidth="1"/>
    <col min="6663" max="6663" width="26.7109375" style="148" customWidth="1"/>
    <col min="6664" max="6664" width="15.85546875" style="148" customWidth="1"/>
    <col min="6665" max="6665" width="22.5703125" style="148" customWidth="1"/>
    <col min="6666" max="6666" width="20.42578125" style="148" customWidth="1"/>
    <col min="6667" max="6667" width="19.85546875" style="148" customWidth="1"/>
    <col min="6668" max="6668" width="35.28515625" style="148" customWidth="1"/>
    <col min="6669" max="6669" width="46.28515625" style="148" customWidth="1"/>
    <col min="6670" max="6672" width="24.140625" style="148" customWidth="1"/>
    <col min="6673" max="6912" width="9.140625" style="148"/>
    <col min="6913" max="6913" width="24" style="148" customWidth="1"/>
    <col min="6914" max="6914" width="29.140625" style="148" customWidth="1"/>
    <col min="6915" max="6915" width="29.5703125" style="148" customWidth="1"/>
    <col min="6916" max="6916" width="84.5703125" style="148" customWidth="1"/>
    <col min="6917" max="6917" width="18.42578125" style="148" customWidth="1"/>
    <col min="6918" max="6918" width="18.7109375" style="148" customWidth="1"/>
    <col min="6919" max="6919" width="26.7109375" style="148" customWidth="1"/>
    <col min="6920" max="6920" width="15.85546875" style="148" customWidth="1"/>
    <col min="6921" max="6921" width="22.5703125" style="148" customWidth="1"/>
    <col min="6922" max="6922" width="20.42578125" style="148" customWidth="1"/>
    <col min="6923" max="6923" width="19.85546875" style="148" customWidth="1"/>
    <col min="6924" max="6924" width="35.28515625" style="148" customWidth="1"/>
    <col min="6925" max="6925" width="46.28515625" style="148" customWidth="1"/>
    <col min="6926" max="6928" width="24.140625" style="148" customWidth="1"/>
    <col min="6929" max="7168" width="9.140625" style="148"/>
    <col min="7169" max="7169" width="24" style="148" customWidth="1"/>
    <col min="7170" max="7170" width="29.140625" style="148" customWidth="1"/>
    <col min="7171" max="7171" width="29.5703125" style="148" customWidth="1"/>
    <col min="7172" max="7172" width="84.5703125" style="148" customWidth="1"/>
    <col min="7173" max="7173" width="18.42578125" style="148" customWidth="1"/>
    <col min="7174" max="7174" width="18.7109375" style="148" customWidth="1"/>
    <col min="7175" max="7175" width="26.7109375" style="148" customWidth="1"/>
    <col min="7176" max="7176" width="15.85546875" style="148" customWidth="1"/>
    <col min="7177" max="7177" width="22.5703125" style="148" customWidth="1"/>
    <col min="7178" max="7178" width="20.42578125" style="148" customWidth="1"/>
    <col min="7179" max="7179" width="19.85546875" style="148" customWidth="1"/>
    <col min="7180" max="7180" width="35.28515625" style="148" customWidth="1"/>
    <col min="7181" max="7181" width="46.28515625" style="148" customWidth="1"/>
    <col min="7182" max="7184" width="24.140625" style="148" customWidth="1"/>
    <col min="7185" max="7424" width="9.140625" style="148"/>
    <col min="7425" max="7425" width="24" style="148" customWidth="1"/>
    <col min="7426" max="7426" width="29.140625" style="148" customWidth="1"/>
    <col min="7427" max="7427" width="29.5703125" style="148" customWidth="1"/>
    <col min="7428" max="7428" width="84.5703125" style="148" customWidth="1"/>
    <col min="7429" max="7429" width="18.42578125" style="148" customWidth="1"/>
    <col min="7430" max="7430" width="18.7109375" style="148" customWidth="1"/>
    <col min="7431" max="7431" width="26.7109375" style="148" customWidth="1"/>
    <col min="7432" max="7432" width="15.85546875" style="148" customWidth="1"/>
    <col min="7433" max="7433" width="22.5703125" style="148" customWidth="1"/>
    <col min="7434" max="7434" width="20.42578125" style="148" customWidth="1"/>
    <col min="7435" max="7435" width="19.85546875" style="148" customWidth="1"/>
    <col min="7436" max="7436" width="35.28515625" style="148" customWidth="1"/>
    <col min="7437" max="7437" width="46.28515625" style="148" customWidth="1"/>
    <col min="7438" max="7440" width="24.140625" style="148" customWidth="1"/>
    <col min="7441" max="7680" width="9.140625" style="148"/>
    <col min="7681" max="7681" width="24" style="148" customWidth="1"/>
    <col min="7682" max="7682" width="29.140625" style="148" customWidth="1"/>
    <col min="7683" max="7683" width="29.5703125" style="148" customWidth="1"/>
    <col min="7684" max="7684" width="84.5703125" style="148" customWidth="1"/>
    <col min="7685" max="7685" width="18.42578125" style="148" customWidth="1"/>
    <col min="7686" max="7686" width="18.7109375" style="148" customWidth="1"/>
    <col min="7687" max="7687" width="26.7109375" style="148" customWidth="1"/>
    <col min="7688" max="7688" width="15.85546875" style="148" customWidth="1"/>
    <col min="7689" max="7689" width="22.5703125" style="148" customWidth="1"/>
    <col min="7690" max="7690" width="20.42578125" style="148" customWidth="1"/>
    <col min="7691" max="7691" width="19.85546875" style="148" customWidth="1"/>
    <col min="7692" max="7692" width="35.28515625" style="148" customWidth="1"/>
    <col min="7693" max="7693" width="46.28515625" style="148" customWidth="1"/>
    <col min="7694" max="7696" width="24.140625" style="148" customWidth="1"/>
    <col min="7697" max="7936" width="9.140625" style="148"/>
    <col min="7937" max="7937" width="24" style="148" customWidth="1"/>
    <col min="7938" max="7938" width="29.140625" style="148" customWidth="1"/>
    <col min="7939" max="7939" width="29.5703125" style="148" customWidth="1"/>
    <col min="7940" max="7940" width="84.5703125" style="148" customWidth="1"/>
    <col min="7941" max="7941" width="18.42578125" style="148" customWidth="1"/>
    <col min="7942" max="7942" width="18.7109375" style="148" customWidth="1"/>
    <col min="7943" max="7943" width="26.7109375" style="148" customWidth="1"/>
    <col min="7944" max="7944" width="15.85546875" style="148" customWidth="1"/>
    <col min="7945" max="7945" width="22.5703125" style="148" customWidth="1"/>
    <col min="7946" max="7946" width="20.42578125" style="148" customWidth="1"/>
    <col min="7947" max="7947" width="19.85546875" style="148" customWidth="1"/>
    <col min="7948" max="7948" width="35.28515625" style="148" customWidth="1"/>
    <col min="7949" max="7949" width="46.28515625" style="148" customWidth="1"/>
    <col min="7950" max="7952" width="24.140625" style="148" customWidth="1"/>
    <col min="7953" max="8192" width="9.140625" style="148"/>
    <col min="8193" max="8193" width="24" style="148" customWidth="1"/>
    <col min="8194" max="8194" width="29.140625" style="148" customWidth="1"/>
    <col min="8195" max="8195" width="29.5703125" style="148" customWidth="1"/>
    <col min="8196" max="8196" width="84.5703125" style="148" customWidth="1"/>
    <col min="8197" max="8197" width="18.42578125" style="148" customWidth="1"/>
    <col min="8198" max="8198" width="18.7109375" style="148" customWidth="1"/>
    <col min="8199" max="8199" width="26.7109375" style="148" customWidth="1"/>
    <col min="8200" max="8200" width="15.85546875" style="148" customWidth="1"/>
    <col min="8201" max="8201" width="22.5703125" style="148" customWidth="1"/>
    <col min="8202" max="8202" width="20.42578125" style="148" customWidth="1"/>
    <col min="8203" max="8203" width="19.85546875" style="148" customWidth="1"/>
    <col min="8204" max="8204" width="35.28515625" style="148" customWidth="1"/>
    <col min="8205" max="8205" width="46.28515625" style="148" customWidth="1"/>
    <col min="8206" max="8208" width="24.140625" style="148" customWidth="1"/>
    <col min="8209" max="8448" width="9.140625" style="148"/>
    <col min="8449" max="8449" width="24" style="148" customWidth="1"/>
    <col min="8450" max="8450" width="29.140625" style="148" customWidth="1"/>
    <col min="8451" max="8451" width="29.5703125" style="148" customWidth="1"/>
    <col min="8452" max="8452" width="84.5703125" style="148" customWidth="1"/>
    <col min="8453" max="8453" width="18.42578125" style="148" customWidth="1"/>
    <col min="8454" max="8454" width="18.7109375" style="148" customWidth="1"/>
    <col min="8455" max="8455" width="26.7109375" style="148" customWidth="1"/>
    <col min="8456" max="8456" width="15.85546875" style="148" customWidth="1"/>
    <col min="8457" max="8457" width="22.5703125" style="148" customWidth="1"/>
    <col min="8458" max="8458" width="20.42578125" style="148" customWidth="1"/>
    <col min="8459" max="8459" width="19.85546875" style="148" customWidth="1"/>
    <col min="8460" max="8460" width="35.28515625" style="148" customWidth="1"/>
    <col min="8461" max="8461" width="46.28515625" style="148" customWidth="1"/>
    <col min="8462" max="8464" width="24.140625" style="148" customWidth="1"/>
    <col min="8465" max="8704" width="9.140625" style="148"/>
    <col min="8705" max="8705" width="24" style="148" customWidth="1"/>
    <col min="8706" max="8706" width="29.140625" style="148" customWidth="1"/>
    <col min="8707" max="8707" width="29.5703125" style="148" customWidth="1"/>
    <col min="8708" max="8708" width="84.5703125" style="148" customWidth="1"/>
    <col min="8709" max="8709" width="18.42578125" style="148" customWidth="1"/>
    <col min="8710" max="8710" width="18.7109375" style="148" customWidth="1"/>
    <col min="8711" max="8711" width="26.7109375" style="148" customWidth="1"/>
    <col min="8712" max="8712" width="15.85546875" style="148" customWidth="1"/>
    <col min="8713" max="8713" width="22.5703125" style="148" customWidth="1"/>
    <col min="8714" max="8714" width="20.42578125" style="148" customWidth="1"/>
    <col min="8715" max="8715" width="19.85546875" style="148" customWidth="1"/>
    <col min="8716" max="8716" width="35.28515625" style="148" customWidth="1"/>
    <col min="8717" max="8717" width="46.28515625" style="148" customWidth="1"/>
    <col min="8718" max="8720" width="24.140625" style="148" customWidth="1"/>
    <col min="8721" max="8960" width="9.140625" style="148"/>
    <col min="8961" max="8961" width="24" style="148" customWidth="1"/>
    <col min="8962" max="8962" width="29.140625" style="148" customWidth="1"/>
    <col min="8963" max="8963" width="29.5703125" style="148" customWidth="1"/>
    <col min="8964" max="8964" width="84.5703125" style="148" customWidth="1"/>
    <col min="8965" max="8965" width="18.42578125" style="148" customWidth="1"/>
    <col min="8966" max="8966" width="18.7109375" style="148" customWidth="1"/>
    <col min="8967" max="8967" width="26.7109375" style="148" customWidth="1"/>
    <col min="8968" max="8968" width="15.85546875" style="148" customWidth="1"/>
    <col min="8969" max="8969" width="22.5703125" style="148" customWidth="1"/>
    <col min="8970" max="8970" width="20.42578125" style="148" customWidth="1"/>
    <col min="8971" max="8971" width="19.85546875" style="148" customWidth="1"/>
    <col min="8972" max="8972" width="35.28515625" style="148" customWidth="1"/>
    <col min="8973" max="8973" width="46.28515625" style="148" customWidth="1"/>
    <col min="8974" max="8976" width="24.140625" style="148" customWidth="1"/>
    <col min="8977" max="9216" width="9.140625" style="148"/>
    <col min="9217" max="9217" width="24" style="148" customWidth="1"/>
    <col min="9218" max="9218" width="29.140625" style="148" customWidth="1"/>
    <col min="9219" max="9219" width="29.5703125" style="148" customWidth="1"/>
    <col min="9220" max="9220" width="84.5703125" style="148" customWidth="1"/>
    <col min="9221" max="9221" width="18.42578125" style="148" customWidth="1"/>
    <col min="9222" max="9222" width="18.7109375" style="148" customWidth="1"/>
    <col min="9223" max="9223" width="26.7109375" style="148" customWidth="1"/>
    <col min="9224" max="9224" width="15.85546875" style="148" customWidth="1"/>
    <col min="9225" max="9225" width="22.5703125" style="148" customWidth="1"/>
    <col min="9226" max="9226" width="20.42578125" style="148" customWidth="1"/>
    <col min="9227" max="9227" width="19.85546875" style="148" customWidth="1"/>
    <col min="9228" max="9228" width="35.28515625" style="148" customWidth="1"/>
    <col min="9229" max="9229" width="46.28515625" style="148" customWidth="1"/>
    <col min="9230" max="9232" width="24.140625" style="148" customWidth="1"/>
    <col min="9233" max="9472" width="9.140625" style="148"/>
    <col min="9473" max="9473" width="24" style="148" customWidth="1"/>
    <col min="9474" max="9474" width="29.140625" style="148" customWidth="1"/>
    <col min="9475" max="9475" width="29.5703125" style="148" customWidth="1"/>
    <col min="9476" max="9476" width="84.5703125" style="148" customWidth="1"/>
    <col min="9477" max="9477" width="18.42578125" style="148" customWidth="1"/>
    <col min="9478" max="9478" width="18.7109375" style="148" customWidth="1"/>
    <col min="9479" max="9479" width="26.7109375" style="148" customWidth="1"/>
    <col min="9480" max="9480" width="15.85546875" style="148" customWidth="1"/>
    <col min="9481" max="9481" width="22.5703125" style="148" customWidth="1"/>
    <col min="9482" max="9482" width="20.42578125" style="148" customWidth="1"/>
    <col min="9483" max="9483" width="19.85546875" style="148" customWidth="1"/>
    <col min="9484" max="9484" width="35.28515625" style="148" customWidth="1"/>
    <col min="9485" max="9485" width="46.28515625" style="148" customWidth="1"/>
    <col min="9486" max="9488" width="24.140625" style="148" customWidth="1"/>
    <col min="9489" max="9728" width="9.140625" style="148"/>
    <col min="9729" max="9729" width="24" style="148" customWidth="1"/>
    <col min="9730" max="9730" width="29.140625" style="148" customWidth="1"/>
    <col min="9731" max="9731" width="29.5703125" style="148" customWidth="1"/>
    <col min="9732" max="9732" width="84.5703125" style="148" customWidth="1"/>
    <col min="9733" max="9733" width="18.42578125" style="148" customWidth="1"/>
    <col min="9734" max="9734" width="18.7109375" style="148" customWidth="1"/>
    <col min="9735" max="9735" width="26.7109375" style="148" customWidth="1"/>
    <col min="9736" max="9736" width="15.85546875" style="148" customWidth="1"/>
    <col min="9737" max="9737" width="22.5703125" style="148" customWidth="1"/>
    <col min="9738" max="9738" width="20.42578125" style="148" customWidth="1"/>
    <col min="9739" max="9739" width="19.85546875" style="148" customWidth="1"/>
    <col min="9740" max="9740" width="35.28515625" style="148" customWidth="1"/>
    <col min="9741" max="9741" width="46.28515625" style="148" customWidth="1"/>
    <col min="9742" max="9744" width="24.140625" style="148" customWidth="1"/>
    <col min="9745" max="9984" width="9.140625" style="148"/>
    <col min="9985" max="9985" width="24" style="148" customWidth="1"/>
    <col min="9986" max="9986" width="29.140625" style="148" customWidth="1"/>
    <col min="9987" max="9987" width="29.5703125" style="148" customWidth="1"/>
    <col min="9988" max="9988" width="84.5703125" style="148" customWidth="1"/>
    <col min="9989" max="9989" width="18.42578125" style="148" customWidth="1"/>
    <col min="9990" max="9990" width="18.7109375" style="148" customWidth="1"/>
    <col min="9991" max="9991" width="26.7109375" style="148" customWidth="1"/>
    <col min="9992" max="9992" width="15.85546875" style="148" customWidth="1"/>
    <col min="9993" max="9993" width="22.5703125" style="148" customWidth="1"/>
    <col min="9994" max="9994" width="20.42578125" style="148" customWidth="1"/>
    <col min="9995" max="9995" width="19.85546875" style="148" customWidth="1"/>
    <col min="9996" max="9996" width="35.28515625" style="148" customWidth="1"/>
    <col min="9997" max="9997" width="46.28515625" style="148" customWidth="1"/>
    <col min="9998" max="10000" width="24.140625" style="148" customWidth="1"/>
    <col min="10001" max="10240" width="9.140625" style="148"/>
    <col min="10241" max="10241" width="24" style="148" customWidth="1"/>
    <col min="10242" max="10242" width="29.140625" style="148" customWidth="1"/>
    <col min="10243" max="10243" width="29.5703125" style="148" customWidth="1"/>
    <col min="10244" max="10244" width="84.5703125" style="148" customWidth="1"/>
    <col min="10245" max="10245" width="18.42578125" style="148" customWidth="1"/>
    <col min="10246" max="10246" width="18.7109375" style="148" customWidth="1"/>
    <col min="10247" max="10247" width="26.7109375" style="148" customWidth="1"/>
    <col min="10248" max="10248" width="15.85546875" style="148" customWidth="1"/>
    <col min="10249" max="10249" width="22.5703125" style="148" customWidth="1"/>
    <col min="10250" max="10250" width="20.42578125" style="148" customWidth="1"/>
    <col min="10251" max="10251" width="19.85546875" style="148" customWidth="1"/>
    <col min="10252" max="10252" width="35.28515625" style="148" customWidth="1"/>
    <col min="10253" max="10253" width="46.28515625" style="148" customWidth="1"/>
    <col min="10254" max="10256" width="24.140625" style="148" customWidth="1"/>
    <col min="10257" max="10496" width="9.140625" style="148"/>
    <col min="10497" max="10497" width="24" style="148" customWidth="1"/>
    <col min="10498" max="10498" width="29.140625" style="148" customWidth="1"/>
    <col min="10499" max="10499" width="29.5703125" style="148" customWidth="1"/>
    <col min="10500" max="10500" width="84.5703125" style="148" customWidth="1"/>
    <col min="10501" max="10501" width="18.42578125" style="148" customWidth="1"/>
    <col min="10502" max="10502" width="18.7109375" style="148" customWidth="1"/>
    <col min="10503" max="10503" width="26.7109375" style="148" customWidth="1"/>
    <col min="10504" max="10504" width="15.85546875" style="148" customWidth="1"/>
    <col min="10505" max="10505" width="22.5703125" style="148" customWidth="1"/>
    <col min="10506" max="10506" width="20.42578125" style="148" customWidth="1"/>
    <col min="10507" max="10507" width="19.85546875" style="148" customWidth="1"/>
    <col min="10508" max="10508" width="35.28515625" style="148" customWidth="1"/>
    <col min="10509" max="10509" width="46.28515625" style="148" customWidth="1"/>
    <col min="10510" max="10512" width="24.140625" style="148" customWidth="1"/>
    <col min="10513" max="10752" width="9.140625" style="148"/>
    <col min="10753" max="10753" width="24" style="148" customWidth="1"/>
    <col min="10754" max="10754" width="29.140625" style="148" customWidth="1"/>
    <col min="10755" max="10755" width="29.5703125" style="148" customWidth="1"/>
    <col min="10756" max="10756" width="84.5703125" style="148" customWidth="1"/>
    <col min="10757" max="10757" width="18.42578125" style="148" customWidth="1"/>
    <col min="10758" max="10758" width="18.7109375" style="148" customWidth="1"/>
    <col min="10759" max="10759" width="26.7109375" style="148" customWidth="1"/>
    <col min="10760" max="10760" width="15.85546875" style="148" customWidth="1"/>
    <col min="10761" max="10761" width="22.5703125" style="148" customWidth="1"/>
    <col min="10762" max="10762" width="20.42578125" style="148" customWidth="1"/>
    <col min="10763" max="10763" width="19.85546875" style="148" customWidth="1"/>
    <col min="10764" max="10764" width="35.28515625" style="148" customWidth="1"/>
    <col min="10765" max="10765" width="46.28515625" style="148" customWidth="1"/>
    <col min="10766" max="10768" width="24.140625" style="148" customWidth="1"/>
    <col min="10769" max="11008" width="9.140625" style="148"/>
    <col min="11009" max="11009" width="24" style="148" customWidth="1"/>
    <col min="11010" max="11010" width="29.140625" style="148" customWidth="1"/>
    <col min="11011" max="11011" width="29.5703125" style="148" customWidth="1"/>
    <col min="11012" max="11012" width="84.5703125" style="148" customWidth="1"/>
    <col min="11013" max="11013" width="18.42578125" style="148" customWidth="1"/>
    <col min="11014" max="11014" width="18.7109375" style="148" customWidth="1"/>
    <col min="11015" max="11015" width="26.7109375" style="148" customWidth="1"/>
    <col min="11016" max="11016" width="15.85546875" style="148" customWidth="1"/>
    <col min="11017" max="11017" width="22.5703125" style="148" customWidth="1"/>
    <col min="11018" max="11018" width="20.42578125" style="148" customWidth="1"/>
    <col min="11019" max="11019" width="19.85546875" style="148" customWidth="1"/>
    <col min="11020" max="11020" width="35.28515625" style="148" customWidth="1"/>
    <col min="11021" max="11021" width="46.28515625" style="148" customWidth="1"/>
    <col min="11022" max="11024" width="24.140625" style="148" customWidth="1"/>
    <col min="11025" max="11264" width="9.140625" style="148"/>
    <col min="11265" max="11265" width="24" style="148" customWidth="1"/>
    <col min="11266" max="11266" width="29.140625" style="148" customWidth="1"/>
    <col min="11267" max="11267" width="29.5703125" style="148" customWidth="1"/>
    <col min="11268" max="11268" width="84.5703125" style="148" customWidth="1"/>
    <col min="11269" max="11269" width="18.42578125" style="148" customWidth="1"/>
    <col min="11270" max="11270" width="18.7109375" style="148" customWidth="1"/>
    <col min="11271" max="11271" width="26.7109375" style="148" customWidth="1"/>
    <col min="11272" max="11272" width="15.85546875" style="148" customWidth="1"/>
    <col min="11273" max="11273" width="22.5703125" style="148" customWidth="1"/>
    <col min="11274" max="11274" width="20.42578125" style="148" customWidth="1"/>
    <col min="11275" max="11275" width="19.85546875" style="148" customWidth="1"/>
    <col min="11276" max="11276" width="35.28515625" style="148" customWidth="1"/>
    <col min="11277" max="11277" width="46.28515625" style="148" customWidth="1"/>
    <col min="11278" max="11280" width="24.140625" style="148" customWidth="1"/>
    <col min="11281" max="11520" width="9.140625" style="148"/>
    <col min="11521" max="11521" width="24" style="148" customWidth="1"/>
    <col min="11522" max="11522" width="29.140625" style="148" customWidth="1"/>
    <col min="11523" max="11523" width="29.5703125" style="148" customWidth="1"/>
    <col min="11524" max="11524" width="84.5703125" style="148" customWidth="1"/>
    <col min="11525" max="11525" width="18.42578125" style="148" customWidth="1"/>
    <col min="11526" max="11526" width="18.7109375" style="148" customWidth="1"/>
    <col min="11527" max="11527" width="26.7109375" style="148" customWidth="1"/>
    <col min="11528" max="11528" width="15.85546875" style="148" customWidth="1"/>
    <col min="11529" max="11529" width="22.5703125" style="148" customWidth="1"/>
    <col min="11530" max="11530" width="20.42578125" style="148" customWidth="1"/>
    <col min="11531" max="11531" width="19.85546875" style="148" customWidth="1"/>
    <col min="11532" max="11532" width="35.28515625" style="148" customWidth="1"/>
    <col min="11533" max="11533" width="46.28515625" style="148" customWidth="1"/>
    <col min="11534" max="11536" width="24.140625" style="148" customWidth="1"/>
    <col min="11537" max="11776" width="9.140625" style="148"/>
    <col min="11777" max="11777" width="24" style="148" customWidth="1"/>
    <col min="11778" max="11778" width="29.140625" style="148" customWidth="1"/>
    <col min="11779" max="11779" width="29.5703125" style="148" customWidth="1"/>
    <col min="11780" max="11780" width="84.5703125" style="148" customWidth="1"/>
    <col min="11781" max="11781" width="18.42578125" style="148" customWidth="1"/>
    <col min="11782" max="11782" width="18.7109375" style="148" customWidth="1"/>
    <col min="11783" max="11783" width="26.7109375" style="148" customWidth="1"/>
    <col min="11784" max="11784" width="15.85546875" style="148" customWidth="1"/>
    <col min="11785" max="11785" width="22.5703125" style="148" customWidth="1"/>
    <col min="11786" max="11786" width="20.42578125" style="148" customWidth="1"/>
    <col min="11787" max="11787" width="19.85546875" style="148" customWidth="1"/>
    <col min="11788" max="11788" width="35.28515625" style="148" customWidth="1"/>
    <col min="11789" max="11789" width="46.28515625" style="148" customWidth="1"/>
    <col min="11790" max="11792" width="24.140625" style="148" customWidth="1"/>
    <col min="11793" max="12032" width="9.140625" style="148"/>
    <col min="12033" max="12033" width="24" style="148" customWidth="1"/>
    <col min="12034" max="12034" width="29.140625" style="148" customWidth="1"/>
    <col min="12035" max="12035" width="29.5703125" style="148" customWidth="1"/>
    <col min="12036" max="12036" width="84.5703125" style="148" customWidth="1"/>
    <col min="12037" max="12037" width="18.42578125" style="148" customWidth="1"/>
    <col min="12038" max="12038" width="18.7109375" style="148" customWidth="1"/>
    <col min="12039" max="12039" width="26.7109375" style="148" customWidth="1"/>
    <col min="12040" max="12040" width="15.85546875" style="148" customWidth="1"/>
    <col min="12041" max="12041" width="22.5703125" style="148" customWidth="1"/>
    <col min="12042" max="12042" width="20.42578125" style="148" customWidth="1"/>
    <col min="12043" max="12043" width="19.85546875" style="148" customWidth="1"/>
    <col min="12044" max="12044" width="35.28515625" style="148" customWidth="1"/>
    <col min="12045" max="12045" width="46.28515625" style="148" customWidth="1"/>
    <col min="12046" max="12048" width="24.140625" style="148" customWidth="1"/>
    <col min="12049" max="12288" width="9.140625" style="148"/>
    <col min="12289" max="12289" width="24" style="148" customWidth="1"/>
    <col min="12290" max="12290" width="29.140625" style="148" customWidth="1"/>
    <col min="12291" max="12291" width="29.5703125" style="148" customWidth="1"/>
    <col min="12292" max="12292" width="84.5703125" style="148" customWidth="1"/>
    <col min="12293" max="12293" width="18.42578125" style="148" customWidth="1"/>
    <col min="12294" max="12294" width="18.7109375" style="148" customWidth="1"/>
    <col min="12295" max="12295" width="26.7109375" style="148" customWidth="1"/>
    <col min="12296" max="12296" width="15.85546875" style="148" customWidth="1"/>
    <col min="12297" max="12297" width="22.5703125" style="148" customWidth="1"/>
    <col min="12298" max="12298" width="20.42578125" style="148" customWidth="1"/>
    <col min="12299" max="12299" width="19.85546875" style="148" customWidth="1"/>
    <col min="12300" max="12300" width="35.28515625" style="148" customWidth="1"/>
    <col min="12301" max="12301" width="46.28515625" style="148" customWidth="1"/>
    <col min="12302" max="12304" width="24.140625" style="148" customWidth="1"/>
    <col min="12305" max="12544" width="9.140625" style="148"/>
    <col min="12545" max="12545" width="24" style="148" customWidth="1"/>
    <col min="12546" max="12546" width="29.140625" style="148" customWidth="1"/>
    <col min="12547" max="12547" width="29.5703125" style="148" customWidth="1"/>
    <col min="12548" max="12548" width="84.5703125" style="148" customWidth="1"/>
    <col min="12549" max="12549" width="18.42578125" style="148" customWidth="1"/>
    <col min="12550" max="12550" width="18.7109375" style="148" customWidth="1"/>
    <col min="12551" max="12551" width="26.7109375" style="148" customWidth="1"/>
    <col min="12552" max="12552" width="15.85546875" style="148" customWidth="1"/>
    <col min="12553" max="12553" width="22.5703125" style="148" customWidth="1"/>
    <col min="12554" max="12554" width="20.42578125" style="148" customWidth="1"/>
    <col min="12555" max="12555" width="19.85546875" style="148" customWidth="1"/>
    <col min="12556" max="12556" width="35.28515625" style="148" customWidth="1"/>
    <col min="12557" max="12557" width="46.28515625" style="148" customWidth="1"/>
    <col min="12558" max="12560" width="24.140625" style="148" customWidth="1"/>
    <col min="12561" max="12800" width="9.140625" style="148"/>
    <col min="12801" max="12801" width="24" style="148" customWidth="1"/>
    <col min="12802" max="12802" width="29.140625" style="148" customWidth="1"/>
    <col min="12803" max="12803" width="29.5703125" style="148" customWidth="1"/>
    <col min="12804" max="12804" width="84.5703125" style="148" customWidth="1"/>
    <col min="12805" max="12805" width="18.42578125" style="148" customWidth="1"/>
    <col min="12806" max="12806" width="18.7109375" style="148" customWidth="1"/>
    <col min="12807" max="12807" width="26.7109375" style="148" customWidth="1"/>
    <col min="12808" max="12808" width="15.85546875" style="148" customWidth="1"/>
    <col min="12809" max="12809" width="22.5703125" style="148" customWidth="1"/>
    <col min="12810" max="12810" width="20.42578125" style="148" customWidth="1"/>
    <col min="12811" max="12811" width="19.85546875" style="148" customWidth="1"/>
    <col min="12812" max="12812" width="35.28515625" style="148" customWidth="1"/>
    <col min="12813" max="12813" width="46.28515625" style="148" customWidth="1"/>
    <col min="12814" max="12816" width="24.140625" style="148" customWidth="1"/>
    <col min="12817" max="13056" width="9.140625" style="148"/>
    <col min="13057" max="13057" width="24" style="148" customWidth="1"/>
    <col min="13058" max="13058" width="29.140625" style="148" customWidth="1"/>
    <col min="13059" max="13059" width="29.5703125" style="148" customWidth="1"/>
    <col min="13060" max="13060" width="84.5703125" style="148" customWidth="1"/>
    <col min="13061" max="13061" width="18.42578125" style="148" customWidth="1"/>
    <col min="13062" max="13062" width="18.7109375" style="148" customWidth="1"/>
    <col min="13063" max="13063" width="26.7109375" style="148" customWidth="1"/>
    <col min="13064" max="13064" width="15.85546875" style="148" customWidth="1"/>
    <col min="13065" max="13065" width="22.5703125" style="148" customWidth="1"/>
    <col min="13066" max="13066" width="20.42578125" style="148" customWidth="1"/>
    <col min="13067" max="13067" width="19.85546875" style="148" customWidth="1"/>
    <col min="13068" max="13068" width="35.28515625" style="148" customWidth="1"/>
    <col min="13069" max="13069" width="46.28515625" style="148" customWidth="1"/>
    <col min="13070" max="13072" width="24.140625" style="148" customWidth="1"/>
    <col min="13073" max="13312" width="9.140625" style="148"/>
    <col min="13313" max="13313" width="24" style="148" customWidth="1"/>
    <col min="13314" max="13314" width="29.140625" style="148" customWidth="1"/>
    <col min="13315" max="13315" width="29.5703125" style="148" customWidth="1"/>
    <col min="13316" max="13316" width="84.5703125" style="148" customWidth="1"/>
    <col min="13317" max="13317" width="18.42578125" style="148" customWidth="1"/>
    <col min="13318" max="13318" width="18.7109375" style="148" customWidth="1"/>
    <col min="13319" max="13319" width="26.7109375" style="148" customWidth="1"/>
    <col min="13320" max="13320" width="15.85546875" style="148" customWidth="1"/>
    <col min="13321" max="13321" width="22.5703125" style="148" customWidth="1"/>
    <col min="13322" max="13322" width="20.42578125" style="148" customWidth="1"/>
    <col min="13323" max="13323" width="19.85546875" style="148" customWidth="1"/>
    <col min="13324" max="13324" width="35.28515625" style="148" customWidth="1"/>
    <col min="13325" max="13325" width="46.28515625" style="148" customWidth="1"/>
    <col min="13326" max="13328" width="24.140625" style="148" customWidth="1"/>
    <col min="13329" max="13568" width="9.140625" style="148"/>
    <col min="13569" max="13569" width="24" style="148" customWidth="1"/>
    <col min="13570" max="13570" width="29.140625" style="148" customWidth="1"/>
    <col min="13571" max="13571" width="29.5703125" style="148" customWidth="1"/>
    <col min="13572" max="13572" width="84.5703125" style="148" customWidth="1"/>
    <col min="13573" max="13573" width="18.42578125" style="148" customWidth="1"/>
    <col min="13574" max="13574" width="18.7109375" style="148" customWidth="1"/>
    <col min="13575" max="13575" width="26.7109375" style="148" customWidth="1"/>
    <col min="13576" max="13576" width="15.85546875" style="148" customWidth="1"/>
    <col min="13577" max="13577" width="22.5703125" style="148" customWidth="1"/>
    <col min="13578" max="13578" width="20.42578125" style="148" customWidth="1"/>
    <col min="13579" max="13579" width="19.85546875" style="148" customWidth="1"/>
    <col min="13580" max="13580" width="35.28515625" style="148" customWidth="1"/>
    <col min="13581" max="13581" width="46.28515625" style="148" customWidth="1"/>
    <col min="13582" max="13584" width="24.140625" style="148" customWidth="1"/>
    <col min="13585" max="13824" width="9.140625" style="148"/>
    <col min="13825" max="13825" width="24" style="148" customWidth="1"/>
    <col min="13826" max="13826" width="29.140625" style="148" customWidth="1"/>
    <col min="13827" max="13827" width="29.5703125" style="148" customWidth="1"/>
    <col min="13828" max="13828" width="84.5703125" style="148" customWidth="1"/>
    <col min="13829" max="13829" width="18.42578125" style="148" customWidth="1"/>
    <col min="13830" max="13830" width="18.7109375" style="148" customWidth="1"/>
    <col min="13831" max="13831" width="26.7109375" style="148" customWidth="1"/>
    <col min="13832" max="13832" width="15.85546875" style="148" customWidth="1"/>
    <col min="13833" max="13833" width="22.5703125" style="148" customWidth="1"/>
    <col min="13834" max="13834" width="20.42578125" style="148" customWidth="1"/>
    <col min="13835" max="13835" width="19.85546875" style="148" customWidth="1"/>
    <col min="13836" max="13836" width="35.28515625" style="148" customWidth="1"/>
    <col min="13837" max="13837" width="46.28515625" style="148" customWidth="1"/>
    <col min="13838" max="13840" width="24.140625" style="148" customWidth="1"/>
    <col min="13841" max="14080" width="9.140625" style="148"/>
    <col min="14081" max="14081" width="24" style="148" customWidth="1"/>
    <col min="14082" max="14082" width="29.140625" style="148" customWidth="1"/>
    <col min="14083" max="14083" width="29.5703125" style="148" customWidth="1"/>
    <col min="14084" max="14084" width="84.5703125" style="148" customWidth="1"/>
    <col min="14085" max="14085" width="18.42578125" style="148" customWidth="1"/>
    <col min="14086" max="14086" width="18.7109375" style="148" customWidth="1"/>
    <col min="14087" max="14087" width="26.7109375" style="148" customWidth="1"/>
    <col min="14088" max="14088" width="15.85546875" style="148" customWidth="1"/>
    <col min="14089" max="14089" width="22.5703125" style="148" customWidth="1"/>
    <col min="14090" max="14090" width="20.42578125" style="148" customWidth="1"/>
    <col min="14091" max="14091" width="19.85546875" style="148" customWidth="1"/>
    <col min="14092" max="14092" width="35.28515625" style="148" customWidth="1"/>
    <col min="14093" max="14093" width="46.28515625" style="148" customWidth="1"/>
    <col min="14094" max="14096" width="24.140625" style="148" customWidth="1"/>
    <col min="14097" max="14336" width="9.140625" style="148"/>
    <col min="14337" max="14337" width="24" style="148" customWidth="1"/>
    <col min="14338" max="14338" width="29.140625" style="148" customWidth="1"/>
    <col min="14339" max="14339" width="29.5703125" style="148" customWidth="1"/>
    <col min="14340" max="14340" width="84.5703125" style="148" customWidth="1"/>
    <col min="14341" max="14341" width="18.42578125" style="148" customWidth="1"/>
    <col min="14342" max="14342" width="18.7109375" style="148" customWidth="1"/>
    <col min="14343" max="14343" width="26.7109375" style="148" customWidth="1"/>
    <col min="14344" max="14344" width="15.85546875" style="148" customWidth="1"/>
    <col min="14345" max="14345" width="22.5703125" style="148" customWidth="1"/>
    <col min="14346" max="14346" width="20.42578125" style="148" customWidth="1"/>
    <col min="14347" max="14347" width="19.85546875" style="148" customWidth="1"/>
    <col min="14348" max="14348" width="35.28515625" style="148" customWidth="1"/>
    <col min="14349" max="14349" width="46.28515625" style="148" customWidth="1"/>
    <col min="14350" max="14352" width="24.140625" style="148" customWidth="1"/>
    <col min="14353" max="14592" width="9.140625" style="148"/>
    <col min="14593" max="14593" width="24" style="148" customWidth="1"/>
    <col min="14594" max="14594" width="29.140625" style="148" customWidth="1"/>
    <col min="14595" max="14595" width="29.5703125" style="148" customWidth="1"/>
    <col min="14596" max="14596" width="84.5703125" style="148" customWidth="1"/>
    <col min="14597" max="14597" width="18.42578125" style="148" customWidth="1"/>
    <col min="14598" max="14598" width="18.7109375" style="148" customWidth="1"/>
    <col min="14599" max="14599" width="26.7109375" style="148" customWidth="1"/>
    <col min="14600" max="14600" width="15.85546875" style="148" customWidth="1"/>
    <col min="14601" max="14601" width="22.5703125" style="148" customWidth="1"/>
    <col min="14602" max="14602" width="20.42578125" style="148" customWidth="1"/>
    <col min="14603" max="14603" width="19.85546875" style="148" customWidth="1"/>
    <col min="14604" max="14604" width="35.28515625" style="148" customWidth="1"/>
    <col min="14605" max="14605" width="46.28515625" style="148" customWidth="1"/>
    <col min="14606" max="14608" width="24.140625" style="148" customWidth="1"/>
    <col min="14609" max="14848" width="9.140625" style="148"/>
    <col min="14849" max="14849" width="24" style="148" customWidth="1"/>
    <col min="14850" max="14850" width="29.140625" style="148" customWidth="1"/>
    <col min="14851" max="14851" width="29.5703125" style="148" customWidth="1"/>
    <col min="14852" max="14852" width="84.5703125" style="148" customWidth="1"/>
    <col min="14853" max="14853" width="18.42578125" style="148" customWidth="1"/>
    <col min="14854" max="14854" width="18.7109375" style="148" customWidth="1"/>
    <col min="14855" max="14855" width="26.7109375" style="148" customWidth="1"/>
    <col min="14856" max="14856" width="15.85546875" style="148" customWidth="1"/>
    <col min="14857" max="14857" width="22.5703125" style="148" customWidth="1"/>
    <col min="14858" max="14858" width="20.42578125" style="148" customWidth="1"/>
    <col min="14859" max="14859" width="19.85546875" style="148" customWidth="1"/>
    <col min="14860" max="14860" width="35.28515625" style="148" customWidth="1"/>
    <col min="14861" max="14861" width="46.28515625" style="148" customWidth="1"/>
    <col min="14862" max="14864" width="24.140625" style="148" customWidth="1"/>
    <col min="14865" max="15104" width="9.140625" style="148"/>
    <col min="15105" max="15105" width="24" style="148" customWidth="1"/>
    <col min="15106" max="15106" width="29.140625" style="148" customWidth="1"/>
    <col min="15107" max="15107" width="29.5703125" style="148" customWidth="1"/>
    <col min="15108" max="15108" width="84.5703125" style="148" customWidth="1"/>
    <col min="15109" max="15109" width="18.42578125" style="148" customWidth="1"/>
    <col min="15110" max="15110" width="18.7109375" style="148" customWidth="1"/>
    <col min="15111" max="15111" width="26.7109375" style="148" customWidth="1"/>
    <col min="15112" max="15112" width="15.85546875" style="148" customWidth="1"/>
    <col min="15113" max="15113" width="22.5703125" style="148" customWidth="1"/>
    <col min="15114" max="15114" width="20.42578125" style="148" customWidth="1"/>
    <col min="15115" max="15115" width="19.85546875" style="148" customWidth="1"/>
    <col min="15116" max="15116" width="35.28515625" style="148" customWidth="1"/>
    <col min="15117" max="15117" width="46.28515625" style="148" customWidth="1"/>
    <col min="15118" max="15120" width="24.140625" style="148" customWidth="1"/>
    <col min="15121" max="15360" width="9.140625" style="148"/>
    <col min="15361" max="15361" width="24" style="148" customWidth="1"/>
    <col min="15362" max="15362" width="29.140625" style="148" customWidth="1"/>
    <col min="15363" max="15363" width="29.5703125" style="148" customWidth="1"/>
    <col min="15364" max="15364" width="84.5703125" style="148" customWidth="1"/>
    <col min="15365" max="15365" width="18.42578125" style="148" customWidth="1"/>
    <col min="15366" max="15366" width="18.7109375" style="148" customWidth="1"/>
    <col min="15367" max="15367" width="26.7109375" style="148" customWidth="1"/>
    <col min="15368" max="15368" width="15.85546875" style="148" customWidth="1"/>
    <col min="15369" max="15369" width="22.5703125" style="148" customWidth="1"/>
    <col min="15370" max="15370" width="20.42578125" style="148" customWidth="1"/>
    <col min="15371" max="15371" width="19.85546875" style="148" customWidth="1"/>
    <col min="15372" max="15372" width="35.28515625" style="148" customWidth="1"/>
    <col min="15373" max="15373" width="46.28515625" style="148" customWidth="1"/>
    <col min="15374" max="15376" width="24.140625" style="148" customWidth="1"/>
    <col min="15377" max="15616" width="9.140625" style="148"/>
    <col min="15617" max="15617" width="24" style="148" customWidth="1"/>
    <col min="15618" max="15618" width="29.140625" style="148" customWidth="1"/>
    <col min="15619" max="15619" width="29.5703125" style="148" customWidth="1"/>
    <col min="15620" max="15620" width="84.5703125" style="148" customWidth="1"/>
    <col min="15621" max="15621" width="18.42578125" style="148" customWidth="1"/>
    <col min="15622" max="15622" width="18.7109375" style="148" customWidth="1"/>
    <col min="15623" max="15623" width="26.7109375" style="148" customWidth="1"/>
    <col min="15624" max="15624" width="15.85546875" style="148" customWidth="1"/>
    <col min="15625" max="15625" width="22.5703125" style="148" customWidth="1"/>
    <col min="15626" max="15626" width="20.42578125" style="148" customWidth="1"/>
    <col min="15627" max="15627" width="19.85546875" style="148" customWidth="1"/>
    <col min="15628" max="15628" width="35.28515625" style="148" customWidth="1"/>
    <col min="15629" max="15629" width="46.28515625" style="148" customWidth="1"/>
    <col min="15630" max="15632" width="24.140625" style="148" customWidth="1"/>
    <col min="15633" max="15872" width="9.140625" style="148"/>
    <col min="15873" max="15873" width="24" style="148" customWidth="1"/>
    <col min="15874" max="15874" width="29.140625" style="148" customWidth="1"/>
    <col min="15875" max="15875" width="29.5703125" style="148" customWidth="1"/>
    <col min="15876" max="15876" width="84.5703125" style="148" customWidth="1"/>
    <col min="15877" max="15877" width="18.42578125" style="148" customWidth="1"/>
    <col min="15878" max="15878" width="18.7109375" style="148" customWidth="1"/>
    <col min="15879" max="15879" width="26.7109375" style="148" customWidth="1"/>
    <col min="15880" max="15880" width="15.85546875" style="148" customWidth="1"/>
    <col min="15881" max="15881" width="22.5703125" style="148" customWidth="1"/>
    <col min="15882" max="15882" width="20.42578125" style="148" customWidth="1"/>
    <col min="15883" max="15883" width="19.85546875" style="148" customWidth="1"/>
    <col min="15884" max="15884" width="35.28515625" style="148" customWidth="1"/>
    <col min="15885" max="15885" width="46.28515625" style="148" customWidth="1"/>
    <col min="15886" max="15888" width="24.140625" style="148" customWidth="1"/>
    <col min="15889" max="16128" width="9.140625" style="148"/>
    <col min="16129" max="16129" width="24" style="148" customWidth="1"/>
    <col min="16130" max="16130" width="29.140625" style="148" customWidth="1"/>
    <col min="16131" max="16131" width="29.5703125" style="148" customWidth="1"/>
    <col min="16132" max="16132" width="84.5703125" style="148" customWidth="1"/>
    <col min="16133" max="16133" width="18.42578125" style="148" customWidth="1"/>
    <col min="16134" max="16134" width="18.7109375" style="148" customWidth="1"/>
    <col min="16135" max="16135" width="26.7109375" style="148" customWidth="1"/>
    <col min="16136" max="16136" width="15.85546875" style="148" customWidth="1"/>
    <col min="16137" max="16137" width="22.5703125" style="148" customWidth="1"/>
    <col min="16138" max="16138" width="20.42578125" style="148" customWidth="1"/>
    <col min="16139" max="16139" width="19.85546875" style="148" customWidth="1"/>
    <col min="16140" max="16140" width="35.28515625" style="148" customWidth="1"/>
    <col min="16141" max="16141" width="46.28515625" style="148" customWidth="1"/>
    <col min="16142" max="16144" width="24.140625" style="148" customWidth="1"/>
    <col min="16145" max="16384" width="9.140625" style="148"/>
  </cols>
  <sheetData>
    <row r="1" spans="1:18" ht="26.25" customHeight="1" x14ac:dyDescent="0.25">
      <c r="A1" s="234" t="s">
        <v>1041</v>
      </c>
      <c r="B1" s="234"/>
      <c r="C1" s="234"/>
      <c r="D1" s="234"/>
      <c r="E1" s="234"/>
      <c r="F1" s="234"/>
      <c r="G1" s="234"/>
      <c r="H1" s="234"/>
      <c r="I1" s="234"/>
      <c r="J1" s="234"/>
      <c r="K1" s="234"/>
      <c r="L1" s="234"/>
      <c r="M1" s="234"/>
      <c r="N1" s="234"/>
      <c r="O1" s="160"/>
      <c r="P1" s="120" t="s">
        <v>1040</v>
      </c>
      <c r="Q1" s="160"/>
      <c r="R1" s="160"/>
    </row>
    <row r="3" spans="1:18" ht="81" customHeight="1" x14ac:dyDescent="0.25">
      <c r="A3" s="151" t="s">
        <v>116</v>
      </c>
      <c r="B3" s="151" t="s">
        <v>1043</v>
      </c>
      <c r="C3" s="151" t="s">
        <v>115</v>
      </c>
      <c r="D3" s="151" t="s">
        <v>1</v>
      </c>
      <c r="E3" s="151" t="s">
        <v>2</v>
      </c>
      <c r="F3" s="151" t="s">
        <v>3</v>
      </c>
      <c r="G3" s="151" t="s">
        <v>117</v>
      </c>
      <c r="H3" s="151" t="s">
        <v>4</v>
      </c>
      <c r="I3" s="151" t="s">
        <v>1023</v>
      </c>
      <c r="J3" s="151" t="s">
        <v>1050</v>
      </c>
      <c r="K3" s="151" t="s">
        <v>1051</v>
      </c>
      <c r="L3" s="151" t="s">
        <v>1024</v>
      </c>
      <c r="M3" s="151" t="s">
        <v>1025</v>
      </c>
      <c r="N3" s="153" t="s">
        <v>1052</v>
      </c>
      <c r="O3" s="153" t="s">
        <v>1053</v>
      </c>
      <c r="P3" s="153" t="s">
        <v>1029</v>
      </c>
    </row>
    <row r="4" spans="1:18" ht="69" customHeight="1" x14ac:dyDescent="0.25">
      <c r="A4" s="154">
        <v>95021</v>
      </c>
      <c r="B4" s="154" t="s">
        <v>1046</v>
      </c>
      <c r="C4" s="154" t="s">
        <v>1054</v>
      </c>
      <c r="D4" s="154" t="s">
        <v>1047</v>
      </c>
      <c r="E4" s="155">
        <v>500</v>
      </c>
      <c r="F4" s="154">
        <v>502</v>
      </c>
      <c r="G4" s="154" t="s">
        <v>1055</v>
      </c>
      <c r="H4" s="154">
        <v>110</v>
      </c>
      <c r="I4" s="154" t="s">
        <v>366</v>
      </c>
      <c r="J4" s="154">
        <v>614</v>
      </c>
      <c r="K4" s="154">
        <v>2019</v>
      </c>
      <c r="L4" s="154"/>
      <c r="M4" s="154" t="s">
        <v>1056</v>
      </c>
      <c r="N4" s="157">
        <v>131.5</v>
      </c>
      <c r="O4" s="157">
        <v>0</v>
      </c>
      <c r="P4" s="157"/>
    </row>
    <row r="5" spans="1:18" ht="27.75" customHeight="1" x14ac:dyDescent="0.25">
      <c r="A5" s="154"/>
      <c r="B5" s="154"/>
      <c r="C5" s="154"/>
      <c r="D5" s="154"/>
      <c r="E5" s="155"/>
      <c r="F5" s="154"/>
      <c r="G5" s="154"/>
      <c r="H5" s="154"/>
      <c r="I5" s="154"/>
      <c r="J5" s="154"/>
      <c r="K5" s="154"/>
      <c r="L5" s="154"/>
      <c r="M5" s="185" t="s">
        <v>1057</v>
      </c>
      <c r="N5" s="186">
        <f>SUM(N4)</f>
        <v>131.5</v>
      </c>
      <c r="O5" s="157"/>
      <c r="P5" s="157"/>
    </row>
    <row r="6" spans="1:18" ht="69" customHeight="1" x14ac:dyDescent="0.25">
      <c r="A6" s="154">
        <v>10136</v>
      </c>
      <c r="B6" s="154" t="s">
        <v>1049</v>
      </c>
      <c r="C6" s="154" t="s">
        <v>13</v>
      </c>
      <c r="D6" s="154" t="s">
        <v>428</v>
      </c>
      <c r="E6" s="155">
        <v>100</v>
      </c>
      <c r="F6" s="154">
        <v>101</v>
      </c>
      <c r="G6" s="154" t="s">
        <v>1021</v>
      </c>
      <c r="H6" s="154">
        <v>104</v>
      </c>
      <c r="I6" s="154">
        <v>201955</v>
      </c>
      <c r="J6" s="154">
        <v>1012</v>
      </c>
      <c r="K6" s="154">
        <v>2019</v>
      </c>
      <c r="L6" s="154"/>
      <c r="M6" s="154" t="s">
        <v>1030</v>
      </c>
      <c r="N6" s="157">
        <v>4200</v>
      </c>
      <c r="O6" s="157">
        <f>N6</f>
        <v>4200</v>
      </c>
      <c r="P6" s="157" t="s">
        <v>366</v>
      </c>
    </row>
    <row r="7" spans="1:18" ht="58.5" x14ac:dyDescent="0.25">
      <c r="A7" s="154">
        <v>10177</v>
      </c>
      <c r="B7" s="154" t="s">
        <v>1049</v>
      </c>
      <c r="C7" s="154" t="s">
        <v>32</v>
      </c>
      <c r="D7" s="154" t="s">
        <v>42</v>
      </c>
      <c r="E7" s="155">
        <v>100</v>
      </c>
      <c r="F7" s="154">
        <v>101</v>
      </c>
      <c r="G7" s="154" t="s">
        <v>1015</v>
      </c>
      <c r="H7" s="154">
        <v>104</v>
      </c>
      <c r="I7" s="154" t="s">
        <v>366</v>
      </c>
      <c r="J7" s="154">
        <v>78</v>
      </c>
      <c r="K7" s="154">
        <v>2019</v>
      </c>
      <c r="L7" s="154"/>
      <c r="M7" s="154" t="s">
        <v>1031</v>
      </c>
      <c r="N7" s="157">
        <v>2700</v>
      </c>
      <c r="O7" s="157">
        <f t="shared" ref="O7:O52" si="0">N7</f>
        <v>2700</v>
      </c>
      <c r="P7" s="157"/>
    </row>
    <row r="8" spans="1:18" ht="58.5" x14ac:dyDescent="0.25">
      <c r="A8" s="154">
        <v>10177</v>
      </c>
      <c r="B8" s="154" t="s">
        <v>1049</v>
      </c>
      <c r="C8" s="154" t="s">
        <v>32</v>
      </c>
      <c r="D8" s="154" t="s">
        <v>42</v>
      </c>
      <c r="E8" s="155">
        <v>100</v>
      </c>
      <c r="F8" s="154">
        <v>101</v>
      </c>
      <c r="G8" s="154" t="s">
        <v>1015</v>
      </c>
      <c r="H8" s="154">
        <v>104</v>
      </c>
      <c r="I8" s="154" t="s">
        <v>366</v>
      </c>
      <c r="J8" s="154">
        <v>388</v>
      </c>
      <c r="K8" s="154">
        <v>2019</v>
      </c>
      <c r="L8" s="154"/>
      <c r="M8" s="154" t="s">
        <v>1031</v>
      </c>
      <c r="N8" s="157">
        <v>6000</v>
      </c>
      <c r="O8" s="157">
        <f t="shared" si="0"/>
        <v>6000</v>
      </c>
      <c r="P8" s="157"/>
    </row>
    <row r="9" spans="1:18" ht="58.5" x14ac:dyDescent="0.25">
      <c r="A9" s="154">
        <v>10177</v>
      </c>
      <c r="B9" s="154" t="s">
        <v>1049</v>
      </c>
      <c r="C9" s="154" t="s">
        <v>32</v>
      </c>
      <c r="D9" s="154" t="s">
        <v>42</v>
      </c>
      <c r="E9" s="155">
        <v>100</v>
      </c>
      <c r="F9" s="154">
        <v>101</v>
      </c>
      <c r="G9" s="154" t="s">
        <v>1015</v>
      </c>
      <c r="H9" s="154">
        <v>104</v>
      </c>
      <c r="I9" s="154" t="s">
        <v>366</v>
      </c>
      <c r="J9" s="154">
        <v>1249</v>
      </c>
      <c r="K9" s="154">
        <v>2019</v>
      </c>
      <c r="L9" s="154"/>
      <c r="M9" s="154" t="s">
        <v>1031</v>
      </c>
      <c r="N9" s="157">
        <v>5820</v>
      </c>
      <c r="O9" s="157">
        <f t="shared" si="0"/>
        <v>5820</v>
      </c>
      <c r="P9" s="157"/>
    </row>
    <row r="10" spans="1:18" ht="58.5" x14ac:dyDescent="0.25">
      <c r="A10" s="154">
        <v>10177</v>
      </c>
      <c r="B10" s="154" t="s">
        <v>1049</v>
      </c>
      <c r="C10" s="154" t="s">
        <v>32</v>
      </c>
      <c r="D10" s="154" t="s">
        <v>42</v>
      </c>
      <c r="E10" s="155">
        <v>100</v>
      </c>
      <c r="F10" s="154">
        <v>101</v>
      </c>
      <c r="G10" s="154" t="s">
        <v>1015</v>
      </c>
      <c r="H10" s="154">
        <v>104</v>
      </c>
      <c r="I10" s="154" t="s">
        <v>366</v>
      </c>
      <c r="J10" s="154">
        <v>2227</v>
      </c>
      <c r="K10" s="154">
        <v>2019</v>
      </c>
      <c r="L10" s="154"/>
      <c r="M10" s="154" t="s">
        <v>1031</v>
      </c>
      <c r="N10" s="157">
        <v>12000</v>
      </c>
      <c r="O10" s="157">
        <f t="shared" si="0"/>
        <v>12000</v>
      </c>
      <c r="P10" s="157"/>
    </row>
    <row r="11" spans="1:18" ht="58.5" x14ac:dyDescent="0.25">
      <c r="A11" s="154">
        <v>10179</v>
      </c>
      <c r="B11" s="154" t="s">
        <v>1049</v>
      </c>
      <c r="C11" s="154" t="s">
        <v>32</v>
      </c>
      <c r="D11" s="154" t="s">
        <v>386</v>
      </c>
      <c r="E11" s="155">
        <v>100</v>
      </c>
      <c r="F11" s="154">
        <v>101</v>
      </c>
      <c r="G11" s="154" t="s">
        <v>1015</v>
      </c>
      <c r="H11" s="154">
        <v>104</v>
      </c>
      <c r="I11" s="154" t="s">
        <v>366</v>
      </c>
      <c r="J11" s="154">
        <v>1257</v>
      </c>
      <c r="K11" s="154">
        <v>2019</v>
      </c>
      <c r="L11" s="154"/>
      <c r="M11" s="154" t="s">
        <v>1031</v>
      </c>
      <c r="N11" s="157">
        <v>4050</v>
      </c>
      <c r="O11" s="157">
        <f t="shared" si="0"/>
        <v>4050</v>
      </c>
      <c r="P11" s="157"/>
    </row>
    <row r="12" spans="1:18" ht="58.5" x14ac:dyDescent="0.25">
      <c r="A12" s="154">
        <v>10181</v>
      </c>
      <c r="B12" s="154" t="s">
        <v>1049</v>
      </c>
      <c r="C12" s="154" t="s">
        <v>32</v>
      </c>
      <c r="D12" s="154" t="s">
        <v>388</v>
      </c>
      <c r="E12" s="155">
        <v>100</v>
      </c>
      <c r="F12" s="154">
        <v>101</v>
      </c>
      <c r="G12" s="154" t="s">
        <v>1015</v>
      </c>
      <c r="H12" s="154">
        <v>104</v>
      </c>
      <c r="I12" s="154" t="s">
        <v>366</v>
      </c>
      <c r="J12" s="154">
        <v>397</v>
      </c>
      <c r="K12" s="154">
        <v>2019</v>
      </c>
      <c r="L12" s="154"/>
      <c r="M12" s="154" t="s">
        <v>1031</v>
      </c>
      <c r="N12" s="157">
        <v>10200</v>
      </c>
      <c r="O12" s="157">
        <f t="shared" si="0"/>
        <v>10200</v>
      </c>
      <c r="P12" s="157"/>
    </row>
    <row r="13" spans="1:18" ht="39" x14ac:dyDescent="0.25">
      <c r="A13" s="154">
        <v>10269</v>
      </c>
      <c r="B13" s="154" t="s">
        <v>1049</v>
      </c>
      <c r="C13" s="154" t="s">
        <v>118</v>
      </c>
      <c r="D13" s="154" t="s">
        <v>51</v>
      </c>
      <c r="E13" s="155">
        <v>100</v>
      </c>
      <c r="F13" s="154">
        <v>108</v>
      </c>
      <c r="G13" s="154" t="s">
        <v>1015</v>
      </c>
      <c r="H13" s="154">
        <v>103</v>
      </c>
      <c r="I13" s="154">
        <v>201944</v>
      </c>
      <c r="J13" s="154">
        <v>850</v>
      </c>
      <c r="K13" s="154">
        <v>2019</v>
      </c>
      <c r="L13" s="154" t="s">
        <v>1032</v>
      </c>
      <c r="M13" s="154" t="s">
        <v>1033</v>
      </c>
      <c r="N13" s="157">
        <v>2400</v>
      </c>
      <c r="O13" s="157">
        <f t="shared" si="0"/>
        <v>2400</v>
      </c>
      <c r="P13" s="157"/>
    </row>
    <row r="14" spans="1:18" ht="39" x14ac:dyDescent="0.25">
      <c r="A14" s="154">
        <v>10280</v>
      </c>
      <c r="B14" s="154" t="s">
        <v>1049</v>
      </c>
      <c r="C14" s="154" t="s">
        <v>118</v>
      </c>
      <c r="D14" s="154" t="s">
        <v>374</v>
      </c>
      <c r="E14" s="155">
        <v>100</v>
      </c>
      <c r="F14" s="154">
        <v>108</v>
      </c>
      <c r="G14" s="154" t="s">
        <v>1015</v>
      </c>
      <c r="H14" s="154">
        <v>103</v>
      </c>
      <c r="I14" s="154" t="s">
        <v>366</v>
      </c>
      <c r="J14" s="154">
        <v>2143</v>
      </c>
      <c r="K14" s="154">
        <v>2019</v>
      </c>
      <c r="L14" s="154" t="s">
        <v>1032</v>
      </c>
      <c r="M14" s="154" t="s">
        <v>1033</v>
      </c>
      <c r="N14" s="157">
        <v>474.88</v>
      </c>
      <c r="O14" s="157">
        <f t="shared" si="0"/>
        <v>474.88</v>
      </c>
      <c r="P14" s="157"/>
    </row>
    <row r="15" spans="1:18" ht="39" x14ac:dyDescent="0.25">
      <c r="A15" s="154">
        <v>10285</v>
      </c>
      <c r="B15" s="154" t="s">
        <v>1049</v>
      </c>
      <c r="C15" s="154" t="s">
        <v>13</v>
      </c>
      <c r="D15" s="154" t="s">
        <v>377</v>
      </c>
      <c r="E15" s="154">
        <v>500</v>
      </c>
      <c r="F15" s="154">
        <v>502</v>
      </c>
      <c r="G15" s="154" t="s">
        <v>1015</v>
      </c>
      <c r="H15" s="154">
        <v>103</v>
      </c>
      <c r="I15" s="154">
        <v>201740</v>
      </c>
      <c r="J15" s="154">
        <v>691</v>
      </c>
      <c r="K15" s="154">
        <v>2019</v>
      </c>
      <c r="L15" s="154"/>
      <c r="M15" s="154" t="s">
        <v>1034</v>
      </c>
      <c r="N15" s="157">
        <v>5750.12</v>
      </c>
      <c r="O15" s="157">
        <f t="shared" si="0"/>
        <v>5750.12</v>
      </c>
      <c r="P15" s="157"/>
    </row>
    <row r="16" spans="1:18" ht="39" x14ac:dyDescent="0.25">
      <c r="A16" s="154">
        <v>10285</v>
      </c>
      <c r="B16" s="154" t="s">
        <v>1049</v>
      </c>
      <c r="C16" s="154" t="s">
        <v>13</v>
      </c>
      <c r="D16" s="154" t="s">
        <v>377</v>
      </c>
      <c r="E16" s="154">
        <v>500</v>
      </c>
      <c r="F16" s="154">
        <v>502</v>
      </c>
      <c r="G16" s="154" t="s">
        <v>1015</v>
      </c>
      <c r="H16" s="154">
        <v>103</v>
      </c>
      <c r="I16" s="154">
        <v>201734</v>
      </c>
      <c r="J16" s="154">
        <v>1330</v>
      </c>
      <c r="K16" s="154">
        <v>2019</v>
      </c>
      <c r="L16" s="154"/>
      <c r="M16" s="154" t="s">
        <v>1034</v>
      </c>
      <c r="N16" s="157">
        <v>5878.56</v>
      </c>
      <c r="O16" s="157">
        <f t="shared" si="0"/>
        <v>5878.56</v>
      </c>
      <c r="P16" s="157"/>
    </row>
    <row r="17" spans="1:16" ht="39" x14ac:dyDescent="0.25">
      <c r="A17" s="154">
        <v>10286</v>
      </c>
      <c r="B17" s="154" t="s">
        <v>1049</v>
      </c>
      <c r="C17" s="154" t="s">
        <v>13</v>
      </c>
      <c r="D17" s="154" t="s">
        <v>380</v>
      </c>
      <c r="E17" s="154">
        <v>500</v>
      </c>
      <c r="F17" s="154">
        <v>502</v>
      </c>
      <c r="G17" s="154" t="s">
        <v>1015</v>
      </c>
      <c r="H17" s="154">
        <v>103</v>
      </c>
      <c r="I17" s="154" t="s">
        <v>366</v>
      </c>
      <c r="J17" s="154">
        <v>614</v>
      </c>
      <c r="K17" s="154">
        <v>2019</v>
      </c>
      <c r="L17" s="154"/>
      <c r="M17" s="154" t="s">
        <v>1034</v>
      </c>
      <c r="N17" s="157">
        <v>0</v>
      </c>
      <c r="O17" s="157">
        <f t="shared" si="0"/>
        <v>0</v>
      </c>
      <c r="P17" s="157">
        <v>131.5</v>
      </c>
    </row>
    <row r="18" spans="1:16" ht="39" x14ac:dyDescent="0.25">
      <c r="A18" s="154">
        <v>10287</v>
      </c>
      <c r="B18" s="154" t="s">
        <v>1049</v>
      </c>
      <c r="C18" s="154" t="s">
        <v>13</v>
      </c>
      <c r="D18" s="154" t="s">
        <v>26</v>
      </c>
      <c r="E18" s="154">
        <v>500</v>
      </c>
      <c r="F18" s="154">
        <v>502</v>
      </c>
      <c r="G18" s="154" t="s">
        <v>1015</v>
      </c>
      <c r="H18" s="154">
        <v>103</v>
      </c>
      <c r="I18" s="154">
        <v>201794</v>
      </c>
      <c r="J18" s="154">
        <v>501</v>
      </c>
      <c r="K18" s="154">
        <v>2019</v>
      </c>
      <c r="L18" s="154"/>
      <c r="M18" s="154" t="s">
        <v>1034</v>
      </c>
      <c r="N18" s="157">
        <v>38.4</v>
      </c>
      <c r="O18" s="157">
        <f t="shared" si="0"/>
        <v>38.4</v>
      </c>
      <c r="P18" s="157"/>
    </row>
    <row r="19" spans="1:16" ht="58.5" x14ac:dyDescent="0.25">
      <c r="A19" s="154">
        <v>10365</v>
      </c>
      <c r="B19" s="154" t="s">
        <v>1049</v>
      </c>
      <c r="C19" s="154" t="s">
        <v>192</v>
      </c>
      <c r="D19" s="154" t="s">
        <v>209</v>
      </c>
      <c r="E19" s="155">
        <v>100</v>
      </c>
      <c r="F19" s="154">
        <v>101</v>
      </c>
      <c r="G19" s="154" t="s">
        <v>1015</v>
      </c>
      <c r="H19" s="154">
        <v>104</v>
      </c>
      <c r="I19" s="154" t="s">
        <v>366</v>
      </c>
      <c r="J19" s="154">
        <v>263</v>
      </c>
      <c r="K19" s="154">
        <v>2019</v>
      </c>
      <c r="L19" s="154"/>
      <c r="M19" s="154" t="s">
        <v>1035</v>
      </c>
      <c r="N19" s="157">
        <v>1000</v>
      </c>
      <c r="O19" s="157">
        <f t="shared" si="0"/>
        <v>1000</v>
      </c>
      <c r="P19" s="157"/>
    </row>
    <row r="20" spans="1:16" ht="58.5" x14ac:dyDescent="0.25">
      <c r="A20" s="154">
        <v>10365</v>
      </c>
      <c r="B20" s="154" t="s">
        <v>1049</v>
      </c>
      <c r="C20" s="154" t="s">
        <v>192</v>
      </c>
      <c r="D20" s="154" t="s">
        <v>209</v>
      </c>
      <c r="E20" s="155">
        <v>100</v>
      </c>
      <c r="F20" s="154">
        <v>101</v>
      </c>
      <c r="G20" s="154" t="s">
        <v>1015</v>
      </c>
      <c r="H20" s="154">
        <v>104</v>
      </c>
      <c r="I20" s="154" t="s">
        <v>366</v>
      </c>
      <c r="J20" s="154">
        <v>353</v>
      </c>
      <c r="K20" s="154">
        <v>2019</v>
      </c>
      <c r="L20" s="154"/>
      <c r="M20" s="154" t="s">
        <v>1035</v>
      </c>
      <c r="N20" s="157">
        <v>1000</v>
      </c>
      <c r="O20" s="157">
        <f t="shared" si="0"/>
        <v>1000</v>
      </c>
      <c r="P20" s="157"/>
    </row>
    <row r="21" spans="1:16" ht="58.5" x14ac:dyDescent="0.25">
      <c r="A21" s="154">
        <v>10365</v>
      </c>
      <c r="B21" s="154" t="s">
        <v>1049</v>
      </c>
      <c r="C21" s="154" t="s">
        <v>192</v>
      </c>
      <c r="D21" s="154" t="s">
        <v>209</v>
      </c>
      <c r="E21" s="155">
        <v>100</v>
      </c>
      <c r="F21" s="154">
        <v>101</v>
      </c>
      <c r="G21" s="154" t="s">
        <v>1015</v>
      </c>
      <c r="H21" s="154">
        <v>104</v>
      </c>
      <c r="I21" s="154" t="s">
        <v>366</v>
      </c>
      <c r="J21" s="154">
        <v>680</v>
      </c>
      <c r="K21" s="154">
        <v>2019</v>
      </c>
      <c r="L21" s="154"/>
      <c r="M21" s="154" t="s">
        <v>1035</v>
      </c>
      <c r="N21" s="157">
        <v>1500</v>
      </c>
      <c r="O21" s="157">
        <f t="shared" si="0"/>
        <v>1500</v>
      </c>
      <c r="P21" s="157"/>
    </row>
    <row r="22" spans="1:16" ht="58.5" x14ac:dyDescent="0.25">
      <c r="A22" s="154">
        <v>10365</v>
      </c>
      <c r="B22" s="154" t="s">
        <v>1049</v>
      </c>
      <c r="C22" s="154" t="s">
        <v>192</v>
      </c>
      <c r="D22" s="154" t="s">
        <v>209</v>
      </c>
      <c r="E22" s="155">
        <v>100</v>
      </c>
      <c r="F22" s="154">
        <v>101</v>
      </c>
      <c r="G22" s="154" t="s">
        <v>1015</v>
      </c>
      <c r="H22" s="154">
        <v>104</v>
      </c>
      <c r="I22" s="154" t="s">
        <v>366</v>
      </c>
      <c r="J22" s="154">
        <v>739</v>
      </c>
      <c r="K22" s="154">
        <v>2019</v>
      </c>
      <c r="L22" s="154"/>
      <c r="M22" s="154" t="s">
        <v>1035</v>
      </c>
      <c r="N22" s="157">
        <v>2000</v>
      </c>
      <c r="O22" s="157">
        <f t="shared" si="0"/>
        <v>2000</v>
      </c>
      <c r="P22" s="157"/>
    </row>
    <row r="23" spans="1:16" ht="58.5" x14ac:dyDescent="0.25">
      <c r="A23" s="154">
        <v>10365</v>
      </c>
      <c r="B23" s="154" t="s">
        <v>1049</v>
      </c>
      <c r="C23" s="154" t="s">
        <v>192</v>
      </c>
      <c r="D23" s="154" t="s">
        <v>209</v>
      </c>
      <c r="E23" s="155">
        <v>100</v>
      </c>
      <c r="F23" s="154">
        <v>101</v>
      </c>
      <c r="G23" s="154" t="s">
        <v>1015</v>
      </c>
      <c r="H23" s="154">
        <v>104</v>
      </c>
      <c r="I23" s="154" t="s">
        <v>366</v>
      </c>
      <c r="J23" s="154">
        <v>1109</v>
      </c>
      <c r="K23" s="154">
        <v>2019</v>
      </c>
      <c r="L23" s="154"/>
      <c r="M23" s="154" t="s">
        <v>1035</v>
      </c>
      <c r="N23" s="157">
        <v>1500</v>
      </c>
      <c r="O23" s="157">
        <f t="shared" si="0"/>
        <v>1500</v>
      </c>
      <c r="P23" s="157"/>
    </row>
    <row r="24" spans="1:16" ht="58.5" x14ac:dyDescent="0.25">
      <c r="A24" s="154">
        <v>10366</v>
      </c>
      <c r="B24" s="154" t="s">
        <v>1049</v>
      </c>
      <c r="C24" s="154" t="s">
        <v>192</v>
      </c>
      <c r="D24" s="154" t="s">
        <v>103</v>
      </c>
      <c r="E24" s="155">
        <v>100</v>
      </c>
      <c r="F24" s="154">
        <v>101</v>
      </c>
      <c r="G24" s="154" t="s">
        <v>1015</v>
      </c>
      <c r="H24" s="154">
        <v>104</v>
      </c>
      <c r="I24" s="154" t="s">
        <v>366</v>
      </c>
      <c r="J24" s="154">
        <v>348</v>
      </c>
      <c r="K24" s="154">
        <v>2019</v>
      </c>
      <c r="L24" s="154"/>
      <c r="M24" s="154" t="s">
        <v>1035</v>
      </c>
      <c r="N24" s="157">
        <v>1000</v>
      </c>
      <c r="O24" s="157">
        <f t="shared" si="0"/>
        <v>1000</v>
      </c>
      <c r="P24" s="157"/>
    </row>
    <row r="25" spans="1:16" ht="58.5" x14ac:dyDescent="0.25">
      <c r="A25" s="154">
        <v>10366</v>
      </c>
      <c r="B25" s="154" t="s">
        <v>1049</v>
      </c>
      <c r="C25" s="154" t="s">
        <v>192</v>
      </c>
      <c r="D25" s="154" t="s">
        <v>103</v>
      </c>
      <c r="E25" s="155">
        <v>100</v>
      </c>
      <c r="F25" s="154">
        <v>101</v>
      </c>
      <c r="G25" s="154" t="s">
        <v>1015</v>
      </c>
      <c r="H25" s="154">
        <v>104</v>
      </c>
      <c r="I25" s="154" t="s">
        <v>366</v>
      </c>
      <c r="J25" s="154">
        <v>367</v>
      </c>
      <c r="K25" s="154">
        <v>2019</v>
      </c>
      <c r="L25" s="154"/>
      <c r="M25" s="154" t="s">
        <v>1035</v>
      </c>
      <c r="N25" s="157">
        <v>1000</v>
      </c>
      <c r="O25" s="157">
        <f t="shared" si="0"/>
        <v>1000</v>
      </c>
      <c r="P25" s="157"/>
    </row>
    <row r="26" spans="1:16" ht="58.5" x14ac:dyDescent="0.25">
      <c r="A26" s="154">
        <v>10366</v>
      </c>
      <c r="B26" s="154" t="s">
        <v>1049</v>
      </c>
      <c r="C26" s="154" t="s">
        <v>192</v>
      </c>
      <c r="D26" s="154" t="s">
        <v>103</v>
      </c>
      <c r="E26" s="155">
        <v>100</v>
      </c>
      <c r="F26" s="154">
        <v>101</v>
      </c>
      <c r="G26" s="154" t="s">
        <v>1015</v>
      </c>
      <c r="H26" s="154">
        <v>104</v>
      </c>
      <c r="I26" s="154" t="s">
        <v>366</v>
      </c>
      <c r="J26" s="154">
        <v>376</v>
      </c>
      <c r="K26" s="154">
        <v>2019</v>
      </c>
      <c r="L26" s="154"/>
      <c r="M26" s="154" t="s">
        <v>1035</v>
      </c>
      <c r="N26" s="157">
        <v>2000</v>
      </c>
      <c r="O26" s="157">
        <f t="shared" si="0"/>
        <v>2000</v>
      </c>
      <c r="P26" s="157"/>
    </row>
    <row r="27" spans="1:16" ht="58.5" x14ac:dyDescent="0.25">
      <c r="A27" s="154">
        <v>10366</v>
      </c>
      <c r="B27" s="154" t="s">
        <v>1049</v>
      </c>
      <c r="C27" s="154" t="s">
        <v>192</v>
      </c>
      <c r="D27" s="154" t="s">
        <v>103</v>
      </c>
      <c r="E27" s="155">
        <v>100</v>
      </c>
      <c r="F27" s="154">
        <v>101</v>
      </c>
      <c r="G27" s="154" t="s">
        <v>1015</v>
      </c>
      <c r="H27" s="154">
        <v>104</v>
      </c>
      <c r="I27" s="154" t="s">
        <v>366</v>
      </c>
      <c r="J27" s="154">
        <v>677</v>
      </c>
      <c r="K27" s="154">
        <v>2019</v>
      </c>
      <c r="L27" s="154"/>
      <c r="M27" s="154" t="s">
        <v>1035</v>
      </c>
      <c r="N27" s="157">
        <v>2000</v>
      </c>
      <c r="O27" s="157">
        <f t="shared" si="0"/>
        <v>2000</v>
      </c>
      <c r="P27" s="157"/>
    </row>
    <row r="28" spans="1:16" ht="58.5" x14ac:dyDescent="0.25">
      <c r="A28" s="154">
        <v>10366</v>
      </c>
      <c r="B28" s="154" t="s">
        <v>1049</v>
      </c>
      <c r="C28" s="154" t="s">
        <v>192</v>
      </c>
      <c r="D28" s="154" t="s">
        <v>103</v>
      </c>
      <c r="E28" s="155">
        <v>100</v>
      </c>
      <c r="F28" s="154">
        <v>101</v>
      </c>
      <c r="G28" s="154" t="s">
        <v>1015</v>
      </c>
      <c r="H28" s="154">
        <v>104</v>
      </c>
      <c r="I28" s="154" t="s">
        <v>366</v>
      </c>
      <c r="J28" s="154">
        <v>681</v>
      </c>
      <c r="K28" s="154">
        <v>2019</v>
      </c>
      <c r="L28" s="154"/>
      <c r="M28" s="154" t="s">
        <v>1035</v>
      </c>
      <c r="N28" s="157">
        <v>1500</v>
      </c>
      <c r="O28" s="157">
        <f t="shared" si="0"/>
        <v>1500</v>
      </c>
      <c r="P28" s="157"/>
    </row>
    <row r="29" spans="1:16" ht="58.5" x14ac:dyDescent="0.25">
      <c r="A29" s="154">
        <v>10366</v>
      </c>
      <c r="B29" s="154" t="s">
        <v>1049</v>
      </c>
      <c r="C29" s="154" t="s">
        <v>192</v>
      </c>
      <c r="D29" s="154" t="s">
        <v>103</v>
      </c>
      <c r="E29" s="155">
        <v>100</v>
      </c>
      <c r="F29" s="154">
        <v>101</v>
      </c>
      <c r="G29" s="154" t="s">
        <v>1015</v>
      </c>
      <c r="H29" s="154">
        <v>104</v>
      </c>
      <c r="I29" s="154" t="s">
        <v>366</v>
      </c>
      <c r="J29" s="154">
        <v>684</v>
      </c>
      <c r="K29" s="154">
        <v>2019</v>
      </c>
      <c r="L29" s="154"/>
      <c r="M29" s="154" t="s">
        <v>1035</v>
      </c>
      <c r="N29" s="157">
        <v>500</v>
      </c>
      <c r="O29" s="157">
        <f t="shared" si="0"/>
        <v>500</v>
      </c>
      <c r="P29" s="157"/>
    </row>
    <row r="30" spans="1:16" ht="58.5" x14ac:dyDescent="0.25">
      <c r="A30" s="154">
        <v>10366</v>
      </c>
      <c r="B30" s="154" t="s">
        <v>1049</v>
      </c>
      <c r="C30" s="154" t="s">
        <v>192</v>
      </c>
      <c r="D30" s="154" t="s">
        <v>103</v>
      </c>
      <c r="E30" s="155">
        <v>100</v>
      </c>
      <c r="F30" s="154">
        <v>101</v>
      </c>
      <c r="G30" s="154" t="s">
        <v>1015</v>
      </c>
      <c r="H30" s="154">
        <v>104</v>
      </c>
      <c r="I30" s="154" t="s">
        <v>366</v>
      </c>
      <c r="J30" s="154">
        <v>686</v>
      </c>
      <c r="K30" s="154">
        <v>2019</v>
      </c>
      <c r="L30" s="154"/>
      <c r="M30" s="154" t="s">
        <v>1035</v>
      </c>
      <c r="N30" s="157">
        <v>1000</v>
      </c>
      <c r="O30" s="157">
        <f t="shared" si="0"/>
        <v>1000</v>
      </c>
      <c r="P30" s="157"/>
    </row>
    <row r="31" spans="1:16" ht="58.5" x14ac:dyDescent="0.25">
      <c r="A31" s="154">
        <v>10366</v>
      </c>
      <c r="B31" s="154" t="s">
        <v>1049</v>
      </c>
      <c r="C31" s="154" t="s">
        <v>192</v>
      </c>
      <c r="D31" s="154" t="s">
        <v>103</v>
      </c>
      <c r="E31" s="155">
        <v>100</v>
      </c>
      <c r="F31" s="154">
        <v>101</v>
      </c>
      <c r="G31" s="154" t="s">
        <v>1015</v>
      </c>
      <c r="H31" s="154">
        <v>104</v>
      </c>
      <c r="I31" s="154" t="s">
        <v>366</v>
      </c>
      <c r="J31" s="154">
        <v>738</v>
      </c>
      <c r="K31" s="154">
        <v>2019</v>
      </c>
      <c r="L31" s="154"/>
      <c r="M31" s="154" t="s">
        <v>1035</v>
      </c>
      <c r="N31" s="157">
        <v>1500</v>
      </c>
      <c r="O31" s="157">
        <f t="shared" si="0"/>
        <v>1500</v>
      </c>
      <c r="P31" s="157"/>
    </row>
    <row r="32" spans="1:16" ht="58.5" x14ac:dyDescent="0.25">
      <c r="A32" s="154">
        <v>10366</v>
      </c>
      <c r="B32" s="154" t="s">
        <v>1049</v>
      </c>
      <c r="C32" s="154" t="s">
        <v>192</v>
      </c>
      <c r="D32" s="154" t="s">
        <v>103</v>
      </c>
      <c r="E32" s="155">
        <v>100</v>
      </c>
      <c r="F32" s="154">
        <v>101</v>
      </c>
      <c r="G32" s="154" t="s">
        <v>1015</v>
      </c>
      <c r="H32" s="154">
        <v>104</v>
      </c>
      <c r="I32" s="154" t="s">
        <v>366</v>
      </c>
      <c r="J32" s="154">
        <v>1139</v>
      </c>
      <c r="K32" s="154">
        <v>2019</v>
      </c>
      <c r="L32" s="154"/>
      <c r="M32" s="154" t="s">
        <v>1035</v>
      </c>
      <c r="N32" s="157">
        <v>500</v>
      </c>
      <c r="O32" s="157">
        <f t="shared" si="0"/>
        <v>500</v>
      </c>
      <c r="P32" s="157"/>
    </row>
    <row r="33" spans="1:16" ht="58.5" x14ac:dyDescent="0.25">
      <c r="A33" s="154">
        <v>10506</v>
      </c>
      <c r="B33" s="154" t="s">
        <v>1049</v>
      </c>
      <c r="C33" s="154" t="s">
        <v>192</v>
      </c>
      <c r="D33" s="154" t="s">
        <v>406</v>
      </c>
      <c r="E33" s="154">
        <v>1100</v>
      </c>
      <c r="F33" s="154">
        <v>1102</v>
      </c>
      <c r="G33" s="154" t="s">
        <v>1015</v>
      </c>
      <c r="H33" s="154">
        <v>104</v>
      </c>
      <c r="I33" s="154">
        <v>201932</v>
      </c>
      <c r="J33" s="154">
        <v>856</v>
      </c>
      <c r="K33" s="154">
        <v>2019</v>
      </c>
      <c r="L33" s="154"/>
      <c r="M33" s="154" t="s">
        <v>1036</v>
      </c>
      <c r="N33" s="157">
        <v>5000</v>
      </c>
      <c r="O33" s="157">
        <f t="shared" si="0"/>
        <v>5000</v>
      </c>
      <c r="P33" s="157"/>
    </row>
    <row r="34" spans="1:16" ht="58.5" x14ac:dyDescent="0.25">
      <c r="A34" s="154">
        <v>10506</v>
      </c>
      <c r="B34" s="154" t="s">
        <v>1049</v>
      </c>
      <c r="C34" s="154" t="s">
        <v>192</v>
      </c>
      <c r="D34" s="154" t="s">
        <v>406</v>
      </c>
      <c r="E34" s="154">
        <v>1100</v>
      </c>
      <c r="F34" s="154">
        <v>1102</v>
      </c>
      <c r="G34" s="154" t="s">
        <v>1015</v>
      </c>
      <c r="H34" s="154">
        <v>104</v>
      </c>
      <c r="I34" s="154">
        <v>201932</v>
      </c>
      <c r="J34" s="154">
        <v>857</v>
      </c>
      <c r="K34" s="154">
        <v>2019</v>
      </c>
      <c r="L34" s="154"/>
      <c r="M34" s="154" t="s">
        <v>1036</v>
      </c>
      <c r="N34" s="157">
        <v>2135</v>
      </c>
      <c r="O34" s="157">
        <f t="shared" si="0"/>
        <v>2135</v>
      </c>
      <c r="P34" s="157"/>
    </row>
    <row r="35" spans="1:16" ht="58.5" x14ac:dyDescent="0.25">
      <c r="A35" s="154">
        <v>10506</v>
      </c>
      <c r="B35" s="154" t="s">
        <v>1049</v>
      </c>
      <c r="C35" s="154" t="s">
        <v>192</v>
      </c>
      <c r="D35" s="154" t="s">
        <v>406</v>
      </c>
      <c r="E35" s="154">
        <v>1100</v>
      </c>
      <c r="F35" s="154">
        <v>1102</v>
      </c>
      <c r="G35" s="154" t="s">
        <v>1015</v>
      </c>
      <c r="H35" s="154">
        <v>104</v>
      </c>
      <c r="I35" s="154">
        <v>201932</v>
      </c>
      <c r="J35" s="154">
        <v>858</v>
      </c>
      <c r="K35" s="154">
        <v>2019</v>
      </c>
      <c r="L35" s="154"/>
      <c r="M35" s="154" t="s">
        <v>1036</v>
      </c>
      <c r="N35" s="157">
        <v>5000</v>
      </c>
      <c r="O35" s="157">
        <f t="shared" si="0"/>
        <v>5000</v>
      </c>
      <c r="P35" s="157"/>
    </row>
    <row r="36" spans="1:16" ht="58.5" x14ac:dyDescent="0.25">
      <c r="A36" s="154">
        <v>10506</v>
      </c>
      <c r="B36" s="154" t="s">
        <v>1049</v>
      </c>
      <c r="C36" s="154" t="s">
        <v>192</v>
      </c>
      <c r="D36" s="154" t="s">
        <v>406</v>
      </c>
      <c r="E36" s="154">
        <v>1100</v>
      </c>
      <c r="F36" s="154">
        <v>1102</v>
      </c>
      <c r="G36" s="154" t="s">
        <v>1015</v>
      </c>
      <c r="H36" s="154">
        <v>104</v>
      </c>
      <c r="I36" s="154">
        <v>201932</v>
      </c>
      <c r="J36" s="154">
        <v>863</v>
      </c>
      <c r="K36" s="154">
        <v>2019</v>
      </c>
      <c r="L36" s="154"/>
      <c r="M36" s="154" t="s">
        <v>1036</v>
      </c>
      <c r="N36" s="157">
        <v>5000</v>
      </c>
      <c r="O36" s="157">
        <f t="shared" si="0"/>
        <v>5000</v>
      </c>
      <c r="P36" s="157"/>
    </row>
    <row r="37" spans="1:16" ht="58.5" x14ac:dyDescent="0.25">
      <c r="A37" s="154">
        <v>10515</v>
      </c>
      <c r="B37" s="154" t="s">
        <v>1049</v>
      </c>
      <c r="C37" s="154" t="s">
        <v>192</v>
      </c>
      <c r="D37" s="154" t="s">
        <v>413</v>
      </c>
      <c r="E37" s="154">
        <v>1100</v>
      </c>
      <c r="F37" s="154">
        <v>1102</v>
      </c>
      <c r="G37" s="154" t="s">
        <v>1015</v>
      </c>
      <c r="H37" s="154">
        <v>104</v>
      </c>
      <c r="I37" s="154">
        <v>201933</v>
      </c>
      <c r="J37" s="154">
        <v>852</v>
      </c>
      <c r="K37" s="154">
        <v>2019</v>
      </c>
      <c r="L37" s="154"/>
      <c r="M37" s="154" t="s">
        <v>1036</v>
      </c>
      <c r="N37" s="157">
        <v>5000</v>
      </c>
      <c r="O37" s="157">
        <f t="shared" si="0"/>
        <v>5000</v>
      </c>
      <c r="P37" s="157"/>
    </row>
    <row r="38" spans="1:16" ht="58.5" x14ac:dyDescent="0.25">
      <c r="A38" s="154">
        <v>10515</v>
      </c>
      <c r="B38" s="154" t="s">
        <v>1049</v>
      </c>
      <c r="C38" s="154" t="s">
        <v>192</v>
      </c>
      <c r="D38" s="154" t="s">
        <v>413</v>
      </c>
      <c r="E38" s="154">
        <v>1100</v>
      </c>
      <c r="F38" s="154">
        <v>1102</v>
      </c>
      <c r="G38" s="154" t="s">
        <v>1015</v>
      </c>
      <c r="H38" s="154">
        <v>104</v>
      </c>
      <c r="I38" s="154">
        <v>201933</v>
      </c>
      <c r="J38" s="154">
        <v>860</v>
      </c>
      <c r="K38" s="154">
        <v>2019</v>
      </c>
      <c r="L38" s="154"/>
      <c r="M38" s="154" t="s">
        <v>1036</v>
      </c>
      <c r="N38" s="157">
        <v>5000</v>
      </c>
      <c r="O38" s="157">
        <f t="shared" si="0"/>
        <v>5000</v>
      </c>
      <c r="P38" s="157"/>
    </row>
    <row r="39" spans="1:16" ht="39" x14ac:dyDescent="0.25">
      <c r="A39" s="154">
        <v>10522</v>
      </c>
      <c r="B39" s="154" t="s">
        <v>1049</v>
      </c>
      <c r="C39" s="154" t="s">
        <v>93</v>
      </c>
      <c r="D39" s="154" t="s">
        <v>104</v>
      </c>
      <c r="E39" s="154">
        <v>500</v>
      </c>
      <c r="F39" s="154">
        <v>502</v>
      </c>
      <c r="G39" s="154" t="s">
        <v>1015</v>
      </c>
      <c r="H39" s="154">
        <v>104</v>
      </c>
      <c r="I39" s="154">
        <v>201910</v>
      </c>
      <c r="J39" s="154">
        <v>192</v>
      </c>
      <c r="K39" s="154">
        <v>2019</v>
      </c>
      <c r="L39" s="154"/>
      <c r="M39" s="154" t="s">
        <v>1037</v>
      </c>
      <c r="N39" s="157">
        <v>2910</v>
      </c>
      <c r="O39" s="157">
        <f t="shared" si="0"/>
        <v>2910</v>
      </c>
      <c r="P39" s="157"/>
    </row>
    <row r="40" spans="1:16" ht="39" x14ac:dyDescent="0.25">
      <c r="A40" s="154">
        <v>10522</v>
      </c>
      <c r="B40" s="154" t="s">
        <v>1049</v>
      </c>
      <c r="C40" s="154" t="s">
        <v>93</v>
      </c>
      <c r="D40" s="154" t="s">
        <v>104</v>
      </c>
      <c r="E40" s="154">
        <v>500</v>
      </c>
      <c r="F40" s="154">
        <v>502</v>
      </c>
      <c r="G40" s="154" t="s">
        <v>1015</v>
      </c>
      <c r="H40" s="154">
        <v>104</v>
      </c>
      <c r="I40" s="154">
        <v>201927</v>
      </c>
      <c r="J40" s="154">
        <v>623</v>
      </c>
      <c r="K40" s="154">
        <v>2019</v>
      </c>
      <c r="L40" s="154"/>
      <c r="M40" s="154" t="s">
        <v>1037</v>
      </c>
      <c r="N40" s="157">
        <v>600.6</v>
      </c>
      <c r="O40" s="157">
        <f t="shared" si="0"/>
        <v>600.6</v>
      </c>
      <c r="P40" s="157"/>
    </row>
    <row r="41" spans="1:16" ht="39" x14ac:dyDescent="0.25">
      <c r="A41" s="154">
        <v>10522</v>
      </c>
      <c r="B41" s="154" t="s">
        <v>1049</v>
      </c>
      <c r="C41" s="154" t="s">
        <v>93</v>
      </c>
      <c r="D41" s="154" t="s">
        <v>104</v>
      </c>
      <c r="E41" s="154">
        <v>500</v>
      </c>
      <c r="F41" s="154">
        <v>502</v>
      </c>
      <c r="G41" s="154" t="s">
        <v>1015</v>
      </c>
      <c r="H41" s="154">
        <v>104</v>
      </c>
      <c r="I41" s="154">
        <v>201927</v>
      </c>
      <c r="J41" s="154">
        <v>629</v>
      </c>
      <c r="K41" s="154">
        <v>2019</v>
      </c>
      <c r="L41" s="154"/>
      <c r="M41" s="154" t="s">
        <v>1037</v>
      </c>
      <c r="N41" s="157">
        <v>399.34</v>
      </c>
      <c r="O41" s="157">
        <f t="shared" si="0"/>
        <v>399.34</v>
      </c>
      <c r="P41" s="157"/>
    </row>
    <row r="42" spans="1:16" ht="39" x14ac:dyDescent="0.25">
      <c r="A42" s="154">
        <v>10522</v>
      </c>
      <c r="B42" s="154" t="s">
        <v>1049</v>
      </c>
      <c r="C42" s="154" t="s">
        <v>93</v>
      </c>
      <c r="D42" s="154" t="s">
        <v>104</v>
      </c>
      <c r="E42" s="154">
        <v>500</v>
      </c>
      <c r="F42" s="154">
        <v>502</v>
      </c>
      <c r="G42" s="154" t="s">
        <v>1015</v>
      </c>
      <c r="H42" s="154">
        <v>104</v>
      </c>
      <c r="I42" s="154">
        <v>201927</v>
      </c>
      <c r="J42" s="154">
        <v>634</v>
      </c>
      <c r="K42" s="154">
        <v>2019</v>
      </c>
      <c r="L42" s="154"/>
      <c r="M42" s="154" t="s">
        <v>1037</v>
      </c>
      <c r="N42" s="157">
        <v>2002.5</v>
      </c>
      <c r="O42" s="157">
        <f t="shared" si="0"/>
        <v>2002.5</v>
      </c>
      <c r="P42" s="157"/>
    </row>
    <row r="43" spans="1:16" ht="39" x14ac:dyDescent="0.25">
      <c r="A43" s="154">
        <v>10523</v>
      </c>
      <c r="B43" s="154" t="s">
        <v>1049</v>
      </c>
      <c r="C43" s="154" t="s">
        <v>93</v>
      </c>
      <c r="D43" s="154" t="s">
        <v>420</v>
      </c>
      <c r="E43" s="154">
        <v>500</v>
      </c>
      <c r="F43" s="154">
        <v>502</v>
      </c>
      <c r="G43" s="154" t="s">
        <v>1015</v>
      </c>
      <c r="H43" s="154">
        <v>104</v>
      </c>
      <c r="I43" s="154">
        <v>201911</v>
      </c>
      <c r="J43" s="154">
        <v>168</v>
      </c>
      <c r="K43" s="154">
        <v>2019</v>
      </c>
      <c r="L43" s="154"/>
      <c r="M43" s="154" t="s">
        <v>1037</v>
      </c>
      <c r="N43" s="157">
        <v>385.26</v>
      </c>
      <c r="O43" s="157">
        <f t="shared" si="0"/>
        <v>385.26</v>
      </c>
      <c r="P43" s="157"/>
    </row>
    <row r="44" spans="1:16" ht="39" x14ac:dyDescent="0.25">
      <c r="A44" s="154">
        <v>10523</v>
      </c>
      <c r="B44" s="154" t="s">
        <v>1049</v>
      </c>
      <c r="C44" s="154" t="s">
        <v>93</v>
      </c>
      <c r="D44" s="154" t="s">
        <v>420</v>
      </c>
      <c r="E44" s="154">
        <v>500</v>
      </c>
      <c r="F44" s="154">
        <v>502</v>
      </c>
      <c r="G44" s="154" t="s">
        <v>1015</v>
      </c>
      <c r="H44" s="154">
        <v>104</v>
      </c>
      <c r="I44" s="154">
        <v>201911</v>
      </c>
      <c r="J44" s="154">
        <v>170</v>
      </c>
      <c r="K44" s="154">
        <v>2019</v>
      </c>
      <c r="L44" s="154"/>
      <c r="M44" s="154" t="s">
        <v>1037</v>
      </c>
      <c r="N44" s="157">
        <v>486.42</v>
      </c>
      <c r="O44" s="157">
        <f t="shared" si="0"/>
        <v>486.42</v>
      </c>
      <c r="P44" s="157"/>
    </row>
    <row r="45" spans="1:16" ht="39" x14ac:dyDescent="0.25">
      <c r="A45" s="154">
        <v>10523</v>
      </c>
      <c r="B45" s="154" t="s">
        <v>1049</v>
      </c>
      <c r="C45" s="154" t="s">
        <v>93</v>
      </c>
      <c r="D45" s="154" t="s">
        <v>420</v>
      </c>
      <c r="E45" s="154">
        <v>500</v>
      </c>
      <c r="F45" s="154">
        <v>502</v>
      </c>
      <c r="G45" s="154" t="s">
        <v>1015</v>
      </c>
      <c r="H45" s="154">
        <v>104</v>
      </c>
      <c r="I45" s="154">
        <v>201911</v>
      </c>
      <c r="J45" s="154">
        <v>195</v>
      </c>
      <c r="K45" s="154">
        <v>2019</v>
      </c>
      <c r="L45" s="154"/>
      <c r="M45" s="154" t="s">
        <v>1037</v>
      </c>
      <c r="N45" s="157">
        <v>155.59</v>
      </c>
      <c r="O45" s="157">
        <f t="shared" si="0"/>
        <v>155.59</v>
      </c>
      <c r="P45" s="157"/>
    </row>
    <row r="46" spans="1:16" ht="39" x14ac:dyDescent="0.25">
      <c r="A46" s="154">
        <v>10523</v>
      </c>
      <c r="B46" s="154" t="s">
        <v>1049</v>
      </c>
      <c r="C46" s="154" t="s">
        <v>93</v>
      </c>
      <c r="D46" s="154" t="s">
        <v>420</v>
      </c>
      <c r="E46" s="154">
        <v>500</v>
      </c>
      <c r="F46" s="154">
        <v>502</v>
      </c>
      <c r="G46" s="154" t="s">
        <v>1015</v>
      </c>
      <c r="H46" s="154">
        <v>104</v>
      </c>
      <c r="I46" s="154">
        <v>201914</v>
      </c>
      <c r="J46" s="154">
        <v>310</v>
      </c>
      <c r="K46" s="154">
        <v>2019</v>
      </c>
      <c r="L46" s="154"/>
      <c r="M46" s="154" t="s">
        <v>1037</v>
      </c>
      <c r="N46" s="157">
        <v>712.8</v>
      </c>
      <c r="O46" s="157">
        <f t="shared" si="0"/>
        <v>712.8</v>
      </c>
      <c r="P46" s="157"/>
    </row>
    <row r="47" spans="1:16" ht="39" x14ac:dyDescent="0.25">
      <c r="A47" s="154">
        <v>10523</v>
      </c>
      <c r="B47" s="154" t="s">
        <v>1049</v>
      </c>
      <c r="C47" s="154" t="s">
        <v>93</v>
      </c>
      <c r="D47" s="154" t="s">
        <v>420</v>
      </c>
      <c r="E47" s="154">
        <v>500</v>
      </c>
      <c r="F47" s="154">
        <v>502</v>
      </c>
      <c r="G47" s="154" t="s">
        <v>1015</v>
      </c>
      <c r="H47" s="154">
        <v>104</v>
      </c>
      <c r="I47" s="154">
        <v>201914</v>
      </c>
      <c r="J47" s="154">
        <v>323</v>
      </c>
      <c r="K47" s="154">
        <v>2019</v>
      </c>
      <c r="L47" s="154"/>
      <c r="M47" s="154" t="s">
        <v>1037</v>
      </c>
      <c r="N47" s="157">
        <v>1019.2</v>
      </c>
      <c r="O47" s="157">
        <f t="shared" si="0"/>
        <v>1019.2</v>
      </c>
      <c r="P47" s="157"/>
    </row>
    <row r="48" spans="1:16" ht="39" x14ac:dyDescent="0.25">
      <c r="A48" s="154">
        <v>10523</v>
      </c>
      <c r="B48" s="154" t="s">
        <v>1049</v>
      </c>
      <c r="C48" s="154" t="s">
        <v>93</v>
      </c>
      <c r="D48" s="154" t="s">
        <v>420</v>
      </c>
      <c r="E48" s="154">
        <v>500</v>
      </c>
      <c r="F48" s="154">
        <v>502</v>
      </c>
      <c r="G48" s="154" t="s">
        <v>1015</v>
      </c>
      <c r="H48" s="154">
        <v>104</v>
      </c>
      <c r="I48" s="154">
        <v>201914</v>
      </c>
      <c r="J48" s="154">
        <v>324</v>
      </c>
      <c r="K48" s="154">
        <v>2019</v>
      </c>
      <c r="L48" s="154"/>
      <c r="M48" s="154" t="s">
        <v>1037</v>
      </c>
      <c r="N48" s="157">
        <v>137.4</v>
      </c>
      <c r="O48" s="157">
        <f t="shared" si="0"/>
        <v>137.4</v>
      </c>
      <c r="P48" s="157"/>
    </row>
    <row r="49" spans="1:16" ht="39" x14ac:dyDescent="0.25">
      <c r="A49" s="154">
        <v>10577</v>
      </c>
      <c r="B49" s="154" t="s">
        <v>1049</v>
      </c>
      <c r="C49" s="154" t="s">
        <v>118</v>
      </c>
      <c r="D49" s="154" t="s">
        <v>157</v>
      </c>
      <c r="E49" s="155">
        <v>100</v>
      </c>
      <c r="F49" s="154">
        <v>108</v>
      </c>
      <c r="G49" s="154" t="s">
        <v>1015</v>
      </c>
      <c r="H49" s="154">
        <v>103</v>
      </c>
      <c r="I49" s="154" t="s">
        <v>366</v>
      </c>
      <c r="J49" s="154">
        <v>426</v>
      </c>
      <c r="K49" s="154">
        <v>2019</v>
      </c>
      <c r="L49" s="154" t="s">
        <v>1032</v>
      </c>
      <c r="M49" s="154" t="s">
        <v>1033</v>
      </c>
      <c r="N49" s="157">
        <v>9053.48</v>
      </c>
      <c r="O49" s="157">
        <f t="shared" si="0"/>
        <v>9053.48</v>
      </c>
      <c r="P49" s="157"/>
    </row>
    <row r="50" spans="1:16" ht="39" x14ac:dyDescent="0.25">
      <c r="A50" s="154">
        <v>10589</v>
      </c>
      <c r="B50" s="154" t="s">
        <v>1049</v>
      </c>
      <c r="C50" s="154" t="s">
        <v>32</v>
      </c>
      <c r="D50" s="154" t="s">
        <v>188</v>
      </c>
      <c r="E50" s="155">
        <v>100</v>
      </c>
      <c r="F50" s="154">
        <v>101</v>
      </c>
      <c r="G50" s="154" t="s">
        <v>1015</v>
      </c>
      <c r="H50" s="154">
        <v>104</v>
      </c>
      <c r="I50" s="154" t="s">
        <v>366</v>
      </c>
      <c r="J50" s="154">
        <v>149</v>
      </c>
      <c r="K50" s="154">
        <v>2019</v>
      </c>
      <c r="L50" s="154"/>
      <c r="M50" s="154" t="s">
        <v>1038</v>
      </c>
      <c r="N50" s="157">
        <v>900</v>
      </c>
      <c r="O50" s="157">
        <f t="shared" si="0"/>
        <v>900</v>
      </c>
      <c r="P50" s="157"/>
    </row>
    <row r="51" spans="1:16" ht="39" x14ac:dyDescent="0.25">
      <c r="A51" s="154">
        <v>10589</v>
      </c>
      <c r="B51" s="154" t="s">
        <v>1049</v>
      </c>
      <c r="C51" s="154" t="s">
        <v>32</v>
      </c>
      <c r="D51" s="154" t="s">
        <v>188</v>
      </c>
      <c r="E51" s="155">
        <v>100</v>
      </c>
      <c r="F51" s="154">
        <v>101</v>
      </c>
      <c r="G51" s="154" t="s">
        <v>1015</v>
      </c>
      <c r="H51" s="154">
        <v>104</v>
      </c>
      <c r="I51" s="154">
        <v>201954</v>
      </c>
      <c r="J51" s="154">
        <v>988</v>
      </c>
      <c r="K51" s="154">
        <v>2019</v>
      </c>
      <c r="L51" s="154"/>
      <c r="M51" s="154" t="s">
        <v>1038</v>
      </c>
      <c r="N51" s="157">
        <v>600</v>
      </c>
      <c r="O51" s="157">
        <f t="shared" si="0"/>
        <v>600</v>
      </c>
      <c r="P51" s="157"/>
    </row>
    <row r="52" spans="1:16" ht="39" x14ac:dyDescent="0.25">
      <c r="A52" s="154">
        <v>20012</v>
      </c>
      <c r="B52" s="154" t="s">
        <v>1049</v>
      </c>
      <c r="C52" s="154" t="s">
        <v>118</v>
      </c>
      <c r="D52" s="154" t="s">
        <v>432</v>
      </c>
      <c r="E52" s="155">
        <v>100</v>
      </c>
      <c r="F52" s="154">
        <v>108</v>
      </c>
      <c r="G52" s="154" t="s">
        <v>1012</v>
      </c>
      <c r="H52" s="154">
        <v>202</v>
      </c>
      <c r="I52" s="154" t="s">
        <v>366</v>
      </c>
      <c r="J52" s="154">
        <v>338</v>
      </c>
      <c r="K52" s="154">
        <v>2019</v>
      </c>
      <c r="L52" s="154"/>
      <c r="M52" s="187" t="s">
        <v>1039</v>
      </c>
      <c r="N52" s="188">
        <v>2464.4</v>
      </c>
      <c r="O52" s="188">
        <f t="shared" si="0"/>
        <v>2464.4</v>
      </c>
      <c r="P52" s="157"/>
    </row>
    <row r="53" spans="1:16" x14ac:dyDescent="0.25">
      <c r="A53" s="189"/>
      <c r="B53" s="189"/>
      <c r="C53" s="189"/>
      <c r="D53" s="189"/>
      <c r="E53" s="190"/>
      <c r="F53" s="189"/>
      <c r="G53" s="189"/>
      <c r="H53" s="189"/>
      <c r="I53" s="189"/>
      <c r="J53" s="189"/>
      <c r="K53" s="189"/>
      <c r="L53" s="189"/>
      <c r="M53" s="191" t="s">
        <v>1058</v>
      </c>
      <c r="N53" s="192">
        <f>SUM(N6:N52)</f>
        <v>126473.94999999997</v>
      </c>
      <c r="O53" s="192">
        <f>SUM(O6:O52)</f>
        <v>126473.94999999997</v>
      </c>
      <c r="P53" s="192">
        <f>SUM(P6:P52)</f>
        <v>131.5</v>
      </c>
    </row>
    <row r="55" spans="1:16" ht="25.5" customHeight="1" x14ac:dyDescent="0.25">
      <c r="E55" s="244" t="s">
        <v>1059</v>
      </c>
      <c r="F55" s="245"/>
      <c r="G55" s="245"/>
      <c r="H55" s="245"/>
      <c r="I55" s="245"/>
      <c r="J55" s="245"/>
      <c r="K55" s="245"/>
      <c r="L55" s="245"/>
      <c r="M55" s="246"/>
      <c r="N55" s="193">
        <f>N53</f>
        <v>126473.94999999997</v>
      </c>
      <c r="O55" s="193">
        <f>O53</f>
        <v>126473.94999999997</v>
      </c>
      <c r="P55" s="193">
        <f>P53</f>
        <v>131.5</v>
      </c>
    </row>
    <row r="56" spans="1:16" ht="25.5" customHeight="1" x14ac:dyDescent="0.25">
      <c r="E56" s="244" t="s">
        <v>1060</v>
      </c>
      <c r="F56" s="245"/>
      <c r="G56" s="245"/>
      <c r="H56" s="245"/>
      <c r="I56" s="245"/>
      <c r="J56" s="245"/>
      <c r="K56" s="245"/>
      <c r="L56" s="245"/>
      <c r="M56" s="246"/>
      <c r="N56" s="193">
        <f>N5</f>
        <v>131.5</v>
      </c>
      <c r="O56" s="193">
        <f>O5</f>
        <v>0</v>
      </c>
      <c r="P56" s="193">
        <f>P5</f>
        <v>0</v>
      </c>
    </row>
    <row r="57" spans="1:16" ht="25.5" customHeight="1" x14ac:dyDescent="0.25">
      <c r="E57" s="247" t="s">
        <v>1061</v>
      </c>
      <c r="F57" s="248"/>
      <c r="G57" s="248"/>
      <c r="H57" s="248"/>
      <c r="I57" s="248"/>
      <c r="J57" s="248"/>
      <c r="K57" s="248"/>
      <c r="L57" s="248"/>
      <c r="M57" s="249"/>
      <c r="N57" s="194">
        <f>SUM(N55:N56)</f>
        <v>126605.44999999997</v>
      </c>
      <c r="O57" s="194">
        <f>SUM(O55:O56)</f>
        <v>126473.94999999997</v>
      </c>
      <c r="P57" s="194">
        <f>SUM(P55:P56)</f>
        <v>131.5</v>
      </c>
    </row>
  </sheetData>
  <autoFilter ref="A3:O52" xr:uid="{CEBADAEF-29DD-49CE-8128-5630B4D8448A}">
    <sortState xmlns:xlrd2="http://schemas.microsoft.com/office/spreadsheetml/2017/richdata2" ref="A2:P48">
      <sortCondition ref="A1"/>
    </sortState>
  </autoFilter>
  <mergeCells count="4">
    <mergeCell ref="A1:N1"/>
    <mergeCell ref="E55:M55"/>
    <mergeCell ref="E56:M56"/>
    <mergeCell ref="E57:M57"/>
  </mergeCells>
  <pageMargins left="0.55118110236220474" right="0.55118110236220474" top="0.59055118110236227" bottom="0.59055118110236227" header="0.51181102362204722" footer="0.51181102362204722"/>
  <pageSetup paperSize="9" scale="2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71482-DE32-4F9C-A1DC-AAEAEA593625}">
  <sheetPr>
    <tabColor rgb="FF92D050"/>
    <pageSetUpPr fitToPage="1"/>
  </sheetPr>
  <dimension ref="A2:J344"/>
  <sheetViews>
    <sheetView showGridLines="0" view="pageBreakPreview" zoomScale="40" zoomScaleNormal="30" zoomScaleSheetLayoutView="40" workbookViewId="0">
      <selection activeCell="F24" sqref="F24"/>
    </sheetView>
  </sheetViews>
  <sheetFormatPr defaultRowHeight="27" x14ac:dyDescent="0.25"/>
  <cols>
    <col min="1" max="1" width="37.7109375" style="18" customWidth="1"/>
    <col min="2" max="2" width="29.28515625" style="18" customWidth="1"/>
    <col min="3" max="3" width="100.7109375" style="18" customWidth="1"/>
    <col min="4" max="4" width="55.140625" style="18" customWidth="1"/>
    <col min="5" max="5" width="34.140625" style="18" customWidth="1"/>
    <col min="6" max="6" width="36.7109375" style="18" customWidth="1"/>
    <col min="7" max="7" width="124" style="18" customWidth="1"/>
    <col min="8" max="8" width="46.42578125" style="19" customWidth="1"/>
    <col min="9" max="16384" width="9.140625" style="18"/>
  </cols>
  <sheetData>
    <row r="2" spans="1:10" ht="56.25" customHeight="1" x14ac:dyDescent="0.25">
      <c r="A2" s="226" t="s">
        <v>364</v>
      </c>
      <c r="B2" s="226"/>
      <c r="C2" s="226"/>
      <c r="D2" s="226"/>
      <c r="E2" s="226"/>
      <c r="F2" s="226"/>
      <c r="G2" s="226"/>
      <c r="H2" s="30" t="s">
        <v>363</v>
      </c>
      <c r="I2" s="29"/>
      <c r="J2" s="29"/>
    </row>
    <row r="4" spans="1:10" ht="54" x14ac:dyDescent="0.25">
      <c r="A4" s="25" t="s">
        <v>115</v>
      </c>
      <c r="B4" s="25" t="s">
        <v>116</v>
      </c>
      <c r="C4" s="25" t="s">
        <v>1</v>
      </c>
      <c r="D4" s="25" t="s">
        <v>117</v>
      </c>
      <c r="E4" s="25" t="s">
        <v>362</v>
      </c>
      <c r="F4" s="25" t="s">
        <v>361</v>
      </c>
      <c r="G4" s="25" t="s">
        <v>7</v>
      </c>
      <c r="H4" s="28" t="s">
        <v>360</v>
      </c>
    </row>
    <row r="5" spans="1:10" s="20" customFormat="1" ht="133.5" customHeight="1" x14ac:dyDescent="0.25">
      <c r="A5" s="26" t="s">
        <v>118</v>
      </c>
      <c r="B5" s="26">
        <v>3015</v>
      </c>
      <c r="C5" s="26" t="s">
        <v>357</v>
      </c>
      <c r="D5" s="26" t="s">
        <v>343</v>
      </c>
      <c r="E5" s="26">
        <v>35</v>
      </c>
      <c r="F5" s="26">
        <v>2017</v>
      </c>
      <c r="G5" s="26" t="s">
        <v>359</v>
      </c>
      <c r="H5" s="27">
        <v>2047.04</v>
      </c>
    </row>
    <row r="6" spans="1:10" s="20" customFormat="1" ht="117" customHeight="1" x14ac:dyDescent="0.25">
      <c r="A6" s="26" t="s">
        <v>118</v>
      </c>
      <c r="B6" s="26">
        <v>3015</v>
      </c>
      <c r="C6" s="26" t="s">
        <v>357</v>
      </c>
      <c r="D6" s="26" t="s">
        <v>343</v>
      </c>
      <c r="E6" s="26">
        <v>61</v>
      </c>
      <c r="F6" s="26">
        <v>2017</v>
      </c>
      <c r="G6" s="26" t="s">
        <v>358</v>
      </c>
      <c r="H6" s="27">
        <v>821.22</v>
      </c>
    </row>
    <row r="7" spans="1:10" s="20" customFormat="1" ht="120.75" customHeight="1" x14ac:dyDescent="0.25">
      <c r="A7" s="26" t="s">
        <v>118</v>
      </c>
      <c r="B7" s="26">
        <v>3015</v>
      </c>
      <c r="C7" s="26" t="s">
        <v>357</v>
      </c>
      <c r="D7" s="26" t="s">
        <v>343</v>
      </c>
      <c r="E7" s="26">
        <v>211</v>
      </c>
      <c r="F7" s="26">
        <v>2017</v>
      </c>
      <c r="G7" s="26" t="s">
        <v>356</v>
      </c>
      <c r="H7" s="27">
        <v>205.91</v>
      </c>
    </row>
    <row r="8" spans="1:10" s="20" customFormat="1" ht="123.75" customHeight="1" x14ac:dyDescent="0.25">
      <c r="A8" s="26" t="s">
        <v>68</v>
      </c>
      <c r="B8" s="26">
        <v>3016</v>
      </c>
      <c r="C8" s="26" t="s">
        <v>348</v>
      </c>
      <c r="D8" s="26" t="s">
        <v>343</v>
      </c>
      <c r="E8" s="26">
        <v>48</v>
      </c>
      <c r="F8" s="26">
        <v>2018</v>
      </c>
      <c r="G8" s="26" t="s">
        <v>355</v>
      </c>
      <c r="H8" s="27">
        <v>6.08</v>
      </c>
    </row>
    <row r="9" spans="1:10" s="20" customFormat="1" ht="57" customHeight="1" x14ac:dyDescent="0.25">
      <c r="A9" s="26"/>
      <c r="B9" s="26"/>
      <c r="C9" s="26"/>
      <c r="D9" s="26"/>
      <c r="E9" s="26"/>
      <c r="F9" s="26"/>
      <c r="G9" s="25" t="s">
        <v>354</v>
      </c>
      <c r="H9" s="24">
        <f>SUM(H5:H8)</f>
        <v>3080.25</v>
      </c>
    </row>
    <row r="10" spans="1:10" s="20" customFormat="1" ht="81" x14ac:dyDescent="0.25">
      <c r="A10" s="26" t="s">
        <v>192</v>
      </c>
      <c r="B10" s="26">
        <v>2004</v>
      </c>
      <c r="C10" s="26" t="s">
        <v>353</v>
      </c>
      <c r="D10" s="26" t="s">
        <v>352</v>
      </c>
      <c r="E10" s="26">
        <v>68</v>
      </c>
      <c r="F10" s="26">
        <v>2019</v>
      </c>
      <c r="G10" s="26" t="s">
        <v>351</v>
      </c>
      <c r="H10" s="27">
        <v>3877.99</v>
      </c>
    </row>
    <row r="11" spans="1:10" s="20" customFormat="1" ht="48" customHeight="1" x14ac:dyDescent="0.25">
      <c r="A11" s="26"/>
      <c r="B11" s="26"/>
      <c r="C11" s="26"/>
      <c r="D11" s="26"/>
      <c r="E11" s="26"/>
      <c r="F11" s="26"/>
      <c r="G11" s="25" t="s">
        <v>350</v>
      </c>
      <c r="H11" s="24">
        <f>SUM(H10)</f>
        <v>3877.99</v>
      </c>
    </row>
    <row r="12" spans="1:10" s="20" customFormat="1" ht="101.25" customHeight="1" x14ac:dyDescent="0.25">
      <c r="A12" s="26" t="s">
        <v>68</v>
      </c>
      <c r="B12" s="26">
        <v>3016</v>
      </c>
      <c r="C12" s="26" t="s">
        <v>348</v>
      </c>
      <c r="D12" s="26" t="s">
        <v>343</v>
      </c>
      <c r="E12" s="26">
        <v>48</v>
      </c>
      <c r="F12" s="26">
        <v>2019</v>
      </c>
      <c r="G12" s="26" t="s">
        <v>349</v>
      </c>
      <c r="H12" s="27">
        <v>0.36</v>
      </c>
    </row>
    <row r="13" spans="1:10" s="20" customFormat="1" ht="81" x14ac:dyDescent="0.25">
      <c r="A13" s="26" t="s">
        <v>68</v>
      </c>
      <c r="B13" s="26">
        <v>3016</v>
      </c>
      <c r="C13" s="26" t="s">
        <v>348</v>
      </c>
      <c r="D13" s="26" t="s">
        <v>343</v>
      </c>
      <c r="E13" s="26">
        <v>288</v>
      </c>
      <c r="F13" s="26">
        <v>2019</v>
      </c>
      <c r="G13" s="26" t="s">
        <v>347</v>
      </c>
      <c r="H13" s="27">
        <v>1800</v>
      </c>
    </row>
    <row r="14" spans="1:10" s="20" customFormat="1" ht="161.25" customHeight="1" x14ac:dyDescent="0.25">
      <c r="A14" s="26" t="s">
        <v>68</v>
      </c>
      <c r="B14" s="26">
        <v>3052</v>
      </c>
      <c r="C14" s="26" t="s">
        <v>346</v>
      </c>
      <c r="D14" s="26" t="s">
        <v>343</v>
      </c>
      <c r="E14" s="26">
        <v>191</v>
      </c>
      <c r="F14" s="26">
        <v>2019</v>
      </c>
      <c r="G14" s="26" t="s">
        <v>345</v>
      </c>
      <c r="H14" s="27">
        <v>2970</v>
      </c>
    </row>
    <row r="15" spans="1:10" s="20" customFormat="1" ht="82.5" customHeight="1" x14ac:dyDescent="0.25">
      <c r="A15" s="26" t="s">
        <v>93</v>
      </c>
      <c r="B15" s="26">
        <v>3046</v>
      </c>
      <c r="C15" s="26" t="s">
        <v>344</v>
      </c>
      <c r="D15" s="26" t="s">
        <v>343</v>
      </c>
      <c r="E15" s="26">
        <v>29</v>
      </c>
      <c r="F15" s="26">
        <v>2019</v>
      </c>
      <c r="G15" s="26" t="s">
        <v>342</v>
      </c>
      <c r="H15" s="27">
        <v>16.72</v>
      </c>
    </row>
    <row r="16" spans="1:10" s="20" customFormat="1" ht="55.5" customHeight="1" x14ac:dyDescent="0.25">
      <c r="A16" s="26"/>
      <c r="B16" s="26"/>
      <c r="C16" s="26"/>
      <c r="D16" s="26"/>
      <c r="E16" s="26"/>
      <c r="F16" s="26"/>
      <c r="G16" s="25" t="s">
        <v>341</v>
      </c>
      <c r="H16" s="24">
        <f>SUM(H12:H15)</f>
        <v>4787.08</v>
      </c>
    </row>
    <row r="17" spans="1:8" s="20" customFormat="1" ht="57" customHeight="1" x14ac:dyDescent="0.25">
      <c r="A17" s="26"/>
      <c r="B17" s="26"/>
      <c r="C17" s="26"/>
      <c r="D17" s="26"/>
      <c r="E17" s="26"/>
      <c r="F17" s="26"/>
      <c r="G17" s="25" t="s">
        <v>340</v>
      </c>
      <c r="H17" s="24">
        <f>H16+H11</f>
        <v>8665.07</v>
      </c>
    </row>
    <row r="18" spans="1:8" s="20" customFormat="1" ht="57" customHeight="1" x14ac:dyDescent="0.25">
      <c r="A18" s="26"/>
      <c r="B18" s="26"/>
      <c r="C18" s="26"/>
      <c r="D18" s="26"/>
      <c r="E18" s="26"/>
      <c r="F18" s="26"/>
      <c r="G18" s="25" t="s">
        <v>339</v>
      </c>
      <c r="H18" s="24">
        <f>H9+H17</f>
        <v>11745.32</v>
      </c>
    </row>
    <row r="19" spans="1:8" s="20" customFormat="1" ht="57" customHeight="1" x14ac:dyDescent="0.25">
      <c r="A19" s="26"/>
      <c r="B19" s="26"/>
      <c r="C19" s="26"/>
      <c r="D19" s="26"/>
      <c r="E19" s="26"/>
      <c r="F19" s="26"/>
      <c r="G19" s="25"/>
      <c r="H19" s="24"/>
    </row>
    <row r="20" spans="1:8" s="20" customFormat="1" x14ac:dyDescent="0.25">
      <c r="A20" s="23"/>
      <c r="B20" s="23"/>
      <c r="C20" s="23"/>
      <c r="D20" s="23"/>
      <c r="E20" s="23"/>
      <c r="F20" s="23"/>
      <c r="G20" s="23"/>
      <c r="H20" s="22"/>
    </row>
    <row r="21" spans="1:8" s="20" customFormat="1" x14ac:dyDescent="0.25">
      <c r="A21" s="23"/>
      <c r="B21" s="23"/>
      <c r="C21" s="23"/>
      <c r="D21" s="23"/>
      <c r="E21" s="23"/>
      <c r="F21" s="23"/>
      <c r="G21" s="23"/>
      <c r="H21" s="22"/>
    </row>
    <row r="22" spans="1:8" s="20" customFormat="1" x14ac:dyDescent="0.25">
      <c r="A22" s="23"/>
      <c r="B22" s="23"/>
      <c r="C22" s="23"/>
      <c r="D22" s="23"/>
      <c r="E22" s="23"/>
      <c r="F22" s="23"/>
      <c r="G22" s="23"/>
      <c r="H22" s="22"/>
    </row>
    <row r="23" spans="1:8" s="20" customFormat="1" x14ac:dyDescent="0.25">
      <c r="A23" s="23"/>
      <c r="B23" s="23"/>
      <c r="C23" s="23"/>
      <c r="D23" s="23"/>
      <c r="E23" s="23"/>
      <c r="F23" s="23"/>
      <c r="G23" s="23"/>
      <c r="H23" s="22"/>
    </row>
    <row r="24" spans="1:8" s="20" customFormat="1" x14ac:dyDescent="0.25">
      <c r="A24" s="23"/>
      <c r="B24" s="23"/>
      <c r="C24" s="23"/>
      <c r="D24" s="23"/>
      <c r="E24" s="23"/>
      <c r="F24" s="23"/>
      <c r="G24" s="23"/>
      <c r="H24" s="22"/>
    </row>
    <row r="25" spans="1:8" s="20" customFormat="1" x14ac:dyDescent="0.25">
      <c r="A25" s="23"/>
      <c r="B25" s="23"/>
      <c r="C25" s="23"/>
      <c r="D25" s="23"/>
      <c r="E25" s="23"/>
      <c r="F25" s="23"/>
      <c r="G25" s="23"/>
      <c r="H25" s="22"/>
    </row>
    <row r="26" spans="1:8" s="20" customFormat="1" x14ac:dyDescent="0.25">
      <c r="A26" s="23"/>
      <c r="B26" s="23"/>
      <c r="C26" s="23"/>
      <c r="D26" s="23"/>
      <c r="E26" s="23"/>
      <c r="F26" s="23"/>
      <c r="G26" s="23"/>
      <c r="H26" s="22"/>
    </row>
    <row r="27" spans="1:8" s="20" customFormat="1" x14ac:dyDescent="0.25">
      <c r="A27" s="23"/>
      <c r="B27" s="23"/>
      <c r="C27" s="23"/>
      <c r="D27" s="23"/>
      <c r="E27" s="23"/>
      <c r="F27" s="23"/>
      <c r="G27" s="23"/>
      <c r="H27" s="22"/>
    </row>
    <row r="28" spans="1:8" s="20" customFormat="1" x14ac:dyDescent="0.25">
      <c r="A28" s="23"/>
      <c r="B28" s="23"/>
      <c r="C28" s="23"/>
      <c r="D28" s="23"/>
      <c r="E28" s="23"/>
      <c r="F28" s="23"/>
      <c r="G28" s="23"/>
      <c r="H28" s="22"/>
    </row>
    <row r="29" spans="1:8" s="20" customFormat="1" x14ac:dyDescent="0.25">
      <c r="A29" s="23"/>
      <c r="B29" s="23"/>
      <c r="C29" s="23"/>
      <c r="D29" s="23"/>
      <c r="E29" s="23"/>
      <c r="F29" s="23"/>
      <c r="G29" s="23"/>
      <c r="H29" s="22"/>
    </row>
    <row r="30" spans="1:8" s="20" customFormat="1" x14ac:dyDescent="0.25">
      <c r="A30" s="23"/>
      <c r="B30" s="23"/>
      <c r="C30" s="23"/>
      <c r="D30" s="23"/>
      <c r="E30" s="23"/>
      <c r="F30" s="23"/>
      <c r="G30" s="23"/>
      <c r="H30" s="22"/>
    </row>
    <row r="31" spans="1:8" s="20" customFormat="1" x14ac:dyDescent="0.25">
      <c r="A31" s="23"/>
      <c r="B31" s="23"/>
      <c r="C31" s="23"/>
      <c r="D31" s="23"/>
      <c r="E31" s="23"/>
      <c r="F31" s="23"/>
      <c r="G31" s="23"/>
      <c r="H31" s="22"/>
    </row>
    <row r="32" spans="1:8" s="20" customFormat="1" x14ac:dyDescent="0.25">
      <c r="A32" s="23"/>
      <c r="B32" s="23"/>
      <c r="C32" s="23"/>
      <c r="D32" s="23"/>
      <c r="E32" s="23"/>
      <c r="F32" s="23"/>
      <c r="G32" s="23"/>
      <c r="H32" s="22"/>
    </row>
    <row r="33" spans="1:8" s="20" customFormat="1" x14ac:dyDescent="0.25">
      <c r="A33" s="23"/>
      <c r="B33" s="23"/>
      <c r="C33" s="23"/>
      <c r="D33" s="23"/>
      <c r="E33" s="23"/>
      <c r="F33" s="23"/>
      <c r="G33" s="23"/>
      <c r="H33" s="22"/>
    </row>
    <row r="34" spans="1:8" s="20" customFormat="1" x14ac:dyDescent="0.25">
      <c r="A34" s="23"/>
      <c r="B34" s="23"/>
      <c r="C34" s="23"/>
      <c r="D34" s="23"/>
      <c r="E34" s="23"/>
      <c r="F34" s="23"/>
      <c r="G34" s="23"/>
      <c r="H34" s="22"/>
    </row>
    <row r="35" spans="1:8" s="20" customFormat="1" x14ac:dyDescent="0.25">
      <c r="A35" s="23"/>
      <c r="B35" s="23"/>
      <c r="C35" s="23"/>
      <c r="D35" s="23"/>
      <c r="E35" s="23"/>
      <c r="F35" s="23"/>
      <c r="G35" s="23"/>
      <c r="H35" s="22"/>
    </row>
    <row r="36" spans="1:8" s="20" customFormat="1" x14ac:dyDescent="0.25">
      <c r="A36" s="23"/>
      <c r="B36" s="23"/>
      <c r="C36" s="23"/>
      <c r="D36" s="23"/>
      <c r="E36" s="23"/>
      <c r="F36" s="23"/>
      <c r="G36" s="23"/>
      <c r="H36" s="22"/>
    </row>
    <row r="37" spans="1:8" s="20" customFormat="1" x14ac:dyDescent="0.25">
      <c r="A37" s="23"/>
      <c r="B37" s="23"/>
      <c r="C37" s="23"/>
      <c r="D37" s="23"/>
      <c r="E37" s="23"/>
      <c r="F37" s="23"/>
      <c r="G37" s="23"/>
      <c r="H37" s="22"/>
    </row>
    <row r="38" spans="1:8" s="20" customFormat="1" x14ac:dyDescent="0.25">
      <c r="A38" s="23"/>
      <c r="B38" s="23"/>
      <c r="C38" s="23"/>
      <c r="D38" s="23"/>
      <c r="E38" s="23"/>
      <c r="F38" s="23"/>
      <c r="G38" s="23"/>
      <c r="H38" s="22"/>
    </row>
    <row r="39" spans="1:8" s="20" customFormat="1" x14ac:dyDescent="0.25">
      <c r="A39" s="23"/>
      <c r="B39" s="23"/>
      <c r="C39" s="23"/>
      <c r="D39" s="23"/>
      <c r="E39" s="23"/>
      <c r="F39" s="23"/>
      <c r="G39" s="23"/>
      <c r="H39" s="22"/>
    </row>
    <row r="40" spans="1:8" s="20" customFormat="1" x14ac:dyDescent="0.25">
      <c r="A40" s="23"/>
      <c r="B40" s="23"/>
      <c r="C40" s="23"/>
      <c r="D40" s="23"/>
      <c r="E40" s="23"/>
      <c r="F40" s="23"/>
      <c r="G40" s="23"/>
      <c r="H40" s="22"/>
    </row>
    <row r="41" spans="1:8" s="20" customFormat="1" x14ac:dyDescent="0.25">
      <c r="A41" s="23"/>
      <c r="B41" s="23"/>
      <c r="C41" s="23"/>
      <c r="D41" s="23"/>
      <c r="E41" s="23"/>
      <c r="F41" s="23"/>
      <c r="G41" s="23"/>
      <c r="H41" s="22"/>
    </row>
    <row r="42" spans="1:8" s="20" customFormat="1" x14ac:dyDescent="0.25">
      <c r="A42" s="23"/>
      <c r="B42" s="23"/>
      <c r="C42" s="23"/>
      <c r="D42" s="23"/>
      <c r="E42" s="23"/>
      <c r="F42" s="23"/>
      <c r="G42" s="23"/>
      <c r="H42" s="22"/>
    </row>
    <row r="43" spans="1:8" s="20" customFormat="1" x14ac:dyDescent="0.25">
      <c r="A43" s="23"/>
      <c r="B43" s="23"/>
      <c r="C43" s="23"/>
      <c r="D43" s="23"/>
      <c r="E43" s="23"/>
      <c r="F43" s="23"/>
      <c r="G43" s="23"/>
      <c r="H43" s="22"/>
    </row>
    <row r="44" spans="1:8" s="20" customFormat="1" x14ac:dyDescent="0.25">
      <c r="A44" s="23"/>
      <c r="B44" s="23"/>
      <c r="C44" s="23"/>
      <c r="D44" s="23"/>
      <c r="E44" s="23"/>
      <c r="F44" s="23"/>
      <c r="G44" s="23"/>
      <c r="H44" s="22"/>
    </row>
    <row r="45" spans="1:8" s="20" customFormat="1" x14ac:dyDescent="0.25">
      <c r="A45" s="23"/>
      <c r="B45" s="23"/>
      <c r="C45" s="23"/>
      <c r="D45" s="23"/>
      <c r="E45" s="23"/>
      <c r="F45" s="23"/>
      <c r="G45" s="23"/>
      <c r="H45" s="22"/>
    </row>
    <row r="46" spans="1:8" s="20" customFormat="1" x14ac:dyDescent="0.25">
      <c r="A46" s="23"/>
      <c r="B46" s="23"/>
      <c r="C46" s="23"/>
      <c r="D46" s="23"/>
      <c r="E46" s="23"/>
      <c r="F46" s="23"/>
      <c r="G46" s="23"/>
      <c r="H46" s="22"/>
    </row>
    <row r="47" spans="1:8" s="20" customFormat="1" x14ac:dyDescent="0.25">
      <c r="A47" s="23"/>
      <c r="B47" s="23"/>
      <c r="C47" s="23"/>
      <c r="D47" s="23"/>
      <c r="E47" s="23"/>
      <c r="F47" s="23"/>
      <c r="G47" s="23"/>
      <c r="H47" s="22"/>
    </row>
    <row r="48" spans="1:8" s="20" customFormat="1" x14ac:dyDescent="0.25">
      <c r="A48" s="23"/>
      <c r="B48" s="23"/>
      <c r="C48" s="23"/>
      <c r="D48" s="23"/>
      <c r="E48" s="23"/>
      <c r="F48" s="23"/>
      <c r="G48" s="23"/>
      <c r="H48" s="22"/>
    </row>
    <row r="49" spans="1:8" s="20" customFormat="1" x14ac:dyDescent="0.25">
      <c r="A49" s="23"/>
      <c r="B49" s="23"/>
      <c r="C49" s="23"/>
      <c r="D49" s="23"/>
      <c r="E49" s="23"/>
      <c r="F49" s="23"/>
      <c r="G49" s="23"/>
      <c r="H49" s="22"/>
    </row>
    <row r="50" spans="1:8" s="20" customFormat="1" x14ac:dyDescent="0.25">
      <c r="A50" s="23"/>
      <c r="B50" s="23"/>
      <c r="C50" s="23"/>
      <c r="D50" s="23"/>
      <c r="E50" s="23"/>
      <c r="F50" s="23"/>
      <c r="G50" s="23"/>
      <c r="H50" s="22"/>
    </row>
    <row r="51" spans="1:8" s="20" customFormat="1" x14ac:dyDescent="0.25">
      <c r="A51" s="23"/>
      <c r="B51" s="23"/>
      <c r="C51" s="23"/>
      <c r="D51" s="23"/>
      <c r="E51" s="23"/>
      <c r="F51" s="23"/>
      <c r="G51" s="23"/>
      <c r="H51" s="22"/>
    </row>
    <row r="52" spans="1:8" s="20" customFormat="1" x14ac:dyDescent="0.25">
      <c r="A52" s="23"/>
      <c r="B52" s="23"/>
      <c r="C52" s="23"/>
      <c r="D52" s="23"/>
      <c r="E52" s="23"/>
      <c r="F52" s="23"/>
      <c r="G52" s="23"/>
      <c r="H52" s="22"/>
    </row>
    <row r="53" spans="1:8" s="20" customFormat="1" x14ac:dyDescent="0.25">
      <c r="A53" s="23"/>
      <c r="B53" s="23"/>
      <c r="C53" s="23"/>
      <c r="D53" s="23"/>
      <c r="E53" s="23"/>
      <c r="F53" s="23"/>
      <c r="G53" s="23"/>
      <c r="H53" s="22"/>
    </row>
    <row r="54" spans="1:8" s="20" customFormat="1" x14ac:dyDescent="0.25">
      <c r="A54" s="23"/>
      <c r="B54" s="23"/>
      <c r="C54" s="23"/>
      <c r="D54" s="23"/>
      <c r="E54" s="23"/>
      <c r="F54" s="23"/>
      <c r="G54" s="23"/>
      <c r="H54" s="22"/>
    </row>
    <row r="55" spans="1:8" s="20" customFormat="1" x14ac:dyDescent="0.25">
      <c r="A55" s="23"/>
      <c r="B55" s="23"/>
      <c r="C55" s="23"/>
      <c r="D55" s="23"/>
      <c r="E55" s="23"/>
      <c r="F55" s="23"/>
      <c r="G55" s="23"/>
      <c r="H55" s="22"/>
    </row>
    <row r="56" spans="1:8" s="20" customFormat="1" x14ac:dyDescent="0.25">
      <c r="A56" s="23"/>
      <c r="B56" s="23"/>
      <c r="C56" s="23"/>
      <c r="D56" s="23"/>
      <c r="E56" s="23"/>
      <c r="F56" s="23"/>
      <c r="G56" s="23"/>
      <c r="H56" s="22"/>
    </row>
    <row r="57" spans="1:8" s="20" customFormat="1" x14ac:dyDescent="0.25">
      <c r="A57" s="23"/>
      <c r="B57" s="23"/>
      <c r="C57" s="23"/>
      <c r="D57" s="23"/>
      <c r="E57" s="23"/>
      <c r="F57" s="23"/>
      <c r="G57" s="23"/>
      <c r="H57" s="22"/>
    </row>
    <row r="58" spans="1:8" s="20" customFormat="1" x14ac:dyDescent="0.25">
      <c r="A58" s="23"/>
      <c r="B58" s="23"/>
      <c r="C58" s="23"/>
      <c r="D58" s="23"/>
      <c r="E58" s="23"/>
      <c r="F58" s="23"/>
      <c r="G58" s="23"/>
      <c r="H58" s="22"/>
    </row>
    <row r="59" spans="1:8" s="20" customFormat="1" x14ac:dyDescent="0.25">
      <c r="A59" s="23"/>
      <c r="B59" s="23"/>
      <c r="C59" s="23"/>
      <c r="D59" s="23"/>
      <c r="E59" s="23"/>
      <c r="F59" s="23"/>
      <c r="G59" s="23"/>
      <c r="H59" s="22"/>
    </row>
    <row r="60" spans="1:8" s="20" customFormat="1" x14ac:dyDescent="0.25">
      <c r="A60" s="23"/>
      <c r="B60" s="23"/>
      <c r="C60" s="23"/>
      <c r="D60" s="23"/>
      <c r="E60" s="23"/>
      <c r="F60" s="23"/>
      <c r="G60" s="23"/>
      <c r="H60" s="22"/>
    </row>
    <row r="61" spans="1:8" s="20" customFormat="1" x14ac:dyDescent="0.25">
      <c r="A61" s="23"/>
      <c r="B61" s="23"/>
      <c r="C61" s="23"/>
      <c r="D61" s="23"/>
      <c r="E61" s="23"/>
      <c r="F61" s="23"/>
      <c r="G61" s="23"/>
      <c r="H61" s="22"/>
    </row>
    <row r="62" spans="1:8" s="20" customFormat="1" x14ac:dyDescent="0.25">
      <c r="A62" s="23"/>
      <c r="B62" s="23"/>
      <c r="C62" s="23"/>
      <c r="D62" s="23"/>
      <c r="E62" s="23"/>
      <c r="F62" s="23"/>
      <c r="G62" s="23"/>
      <c r="H62" s="22"/>
    </row>
    <row r="63" spans="1:8" s="20" customFormat="1" x14ac:dyDescent="0.25">
      <c r="A63" s="23"/>
      <c r="B63" s="23"/>
      <c r="C63" s="23"/>
      <c r="D63" s="23"/>
      <c r="E63" s="23"/>
      <c r="F63" s="23"/>
      <c r="G63" s="23"/>
      <c r="H63" s="22"/>
    </row>
    <row r="64" spans="1:8" s="20" customFormat="1" x14ac:dyDescent="0.25">
      <c r="A64" s="23"/>
      <c r="B64" s="23"/>
      <c r="C64" s="23"/>
      <c r="D64" s="23"/>
      <c r="E64" s="23"/>
      <c r="F64" s="23"/>
      <c r="G64" s="23"/>
      <c r="H64" s="22"/>
    </row>
    <row r="65" spans="1:8" s="20" customFormat="1" x14ac:dyDescent="0.25">
      <c r="A65" s="23"/>
      <c r="B65" s="23"/>
      <c r="C65" s="23"/>
      <c r="D65" s="23"/>
      <c r="E65" s="23"/>
      <c r="F65" s="23"/>
      <c r="G65" s="23"/>
      <c r="H65" s="22"/>
    </row>
    <row r="66" spans="1:8" s="20" customFormat="1" x14ac:dyDescent="0.25">
      <c r="A66" s="23"/>
      <c r="B66" s="23"/>
      <c r="C66" s="23"/>
      <c r="D66" s="23"/>
      <c r="E66" s="23"/>
      <c r="F66" s="23"/>
      <c r="G66" s="23"/>
      <c r="H66" s="22"/>
    </row>
    <row r="67" spans="1:8" s="20" customFormat="1" x14ac:dyDescent="0.25">
      <c r="A67" s="23"/>
      <c r="B67" s="23"/>
      <c r="C67" s="23"/>
      <c r="D67" s="23"/>
      <c r="E67" s="23"/>
      <c r="F67" s="23"/>
      <c r="G67" s="23"/>
      <c r="H67" s="22"/>
    </row>
    <row r="68" spans="1:8" s="20" customFormat="1" x14ac:dyDescent="0.25">
      <c r="A68" s="23"/>
      <c r="B68" s="23"/>
      <c r="C68" s="23"/>
      <c r="D68" s="23"/>
      <c r="E68" s="23"/>
      <c r="F68" s="23"/>
      <c r="G68" s="23"/>
      <c r="H68" s="22"/>
    </row>
    <row r="69" spans="1:8" s="20" customFormat="1" x14ac:dyDescent="0.25">
      <c r="A69" s="23"/>
      <c r="B69" s="23"/>
      <c r="C69" s="23"/>
      <c r="D69" s="23"/>
      <c r="E69" s="23"/>
      <c r="F69" s="23"/>
      <c r="G69" s="23"/>
      <c r="H69" s="22"/>
    </row>
    <row r="70" spans="1:8" s="20" customFormat="1" x14ac:dyDescent="0.25">
      <c r="A70" s="23"/>
      <c r="B70" s="23"/>
      <c r="C70" s="23"/>
      <c r="D70" s="23"/>
      <c r="E70" s="23"/>
      <c r="F70" s="23"/>
      <c r="G70" s="23"/>
      <c r="H70" s="22"/>
    </row>
    <row r="71" spans="1:8" s="20" customFormat="1" x14ac:dyDescent="0.25">
      <c r="A71" s="23"/>
      <c r="B71" s="23"/>
      <c r="C71" s="23"/>
      <c r="D71" s="23"/>
      <c r="E71" s="23"/>
      <c r="F71" s="23"/>
      <c r="G71" s="23"/>
      <c r="H71" s="22"/>
    </row>
    <row r="72" spans="1:8" s="20" customFormat="1" x14ac:dyDescent="0.25">
      <c r="A72" s="23"/>
      <c r="B72" s="23"/>
      <c r="C72" s="23"/>
      <c r="D72" s="23"/>
      <c r="E72" s="23"/>
      <c r="F72" s="23"/>
      <c r="G72" s="23"/>
      <c r="H72" s="22"/>
    </row>
    <row r="73" spans="1:8" s="20" customFormat="1" x14ac:dyDescent="0.25">
      <c r="A73" s="23"/>
      <c r="B73" s="23"/>
      <c r="C73" s="23"/>
      <c r="D73" s="23"/>
      <c r="E73" s="23"/>
      <c r="F73" s="23"/>
      <c r="G73" s="23"/>
      <c r="H73" s="22"/>
    </row>
    <row r="74" spans="1:8" s="20" customFormat="1" x14ac:dyDescent="0.25">
      <c r="A74" s="23"/>
      <c r="B74" s="23"/>
      <c r="C74" s="23"/>
      <c r="D74" s="23"/>
      <c r="E74" s="23"/>
      <c r="F74" s="23"/>
      <c r="G74" s="23"/>
      <c r="H74" s="22"/>
    </row>
    <row r="75" spans="1:8" s="20" customFormat="1" x14ac:dyDescent="0.25">
      <c r="A75" s="23"/>
      <c r="B75" s="23"/>
      <c r="C75" s="23"/>
      <c r="D75" s="23"/>
      <c r="E75" s="23"/>
      <c r="F75" s="23"/>
      <c r="G75" s="23"/>
      <c r="H75" s="22"/>
    </row>
    <row r="76" spans="1:8" s="20" customFormat="1" x14ac:dyDescent="0.25">
      <c r="A76" s="23"/>
      <c r="B76" s="23"/>
      <c r="C76" s="23"/>
      <c r="D76" s="23"/>
      <c r="E76" s="23"/>
      <c r="F76" s="23"/>
      <c r="G76" s="23"/>
      <c r="H76" s="22"/>
    </row>
    <row r="77" spans="1:8" s="20" customFormat="1" x14ac:dyDescent="0.25">
      <c r="A77" s="23"/>
      <c r="B77" s="23"/>
      <c r="C77" s="23"/>
      <c r="D77" s="23"/>
      <c r="E77" s="23"/>
      <c r="F77" s="23"/>
      <c r="G77" s="23"/>
      <c r="H77" s="22"/>
    </row>
    <row r="78" spans="1:8" s="20" customFormat="1" x14ac:dyDescent="0.25">
      <c r="A78" s="23"/>
      <c r="B78" s="23"/>
      <c r="C78" s="23"/>
      <c r="D78" s="23"/>
      <c r="E78" s="23"/>
      <c r="F78" s="23"/>
      <c r="G78" s="23"/>
      <c r="H78" s="22"/>
    </row>
    <row r="79" spans="1:8" s="20" customFormat="1" x14ac:dyDescent="0.25">
      <c r="A79" s="23"/>
      <c r="B79" s="23"/>
      <c r="C79" s="23"/>
      <c r="D79" s="23"/>
      <c r="E79" s="23"/>
      <c r="F79" s="23"/>
      <c r="G79" s="23"/>
      <c r="H79" s="22"/>
    </row>
    <row r="80" spans="1:8" s="20" customFormat="1" x14ac:dyDescent="0.25">
      <c r="A80" s="23"/>
      <c r="B80" s="23"/>
      <c r="C80" s="23"/>
      <c r="D80" s="23"/>
      <c r="E80" s="23"/>
      <c r="F80" s="23"/>
      <c r="G80" s="23"/>
      <c r="H80" s="22"/>
    </row>
    <row r="81" spans="1:8" s="20" customFormat="1" x14ac:dyDescent="0.25">
      <c r="A81" s="23"/>
      <c r="B81" s="23"/>
      <c r="C81" s="23"/>
      <c r="D81" s="23"/>
      <c r="E81" s="23"/>
      <c r="F81" s="23"/>
      <c r="G81" s="23"/>
      <c r="H81" s="22"/>
    </row>
    <row r="82" spans="1:8" s="20" customFormat="1" x14ac:dyDescent="0.25">
      <c r="A82" s="23"/>
      <c r="B82" s="23"/>
      <c r="C82" s="23"/>
      <c r="D82" s="23"/>
      <c r="E82" s="23"/>
      <c r="F82" s="23"/>
      <c r="G82" s="23"/>
      <c r="H82" s="22"/>
    </row>
    <row r="83" spans="1:8" s="20" customFormat="1" x14ac:dyDescent="0.25">
      <c r="A83" s="23"/>
      <c r="B83" s="23"/>
      <c r="C83" s="23"/>
      <c r="D83" s="23"/>
      <c r="E83" s="23"/>
      <c r="F83" s="23"/>
      <c r="G83" s="23"/>
      <c r="H83" s="22"/>
    </row>
    <row r="84" spans="1:8" s="20" customFormat="1" x14ac:dyDescent="0.25">
      <c r="A84" s="23"/>
      <c r="B84" s="23"/>
      <c r="C84" s="23"/>
      <c r="D84" s="23"/>
      <c r="E84" s="23"/>
      <c r="F84" s="23"/>
      <c r="G84" s="23"/>
      <c r="H84" s="22"/>
    </row>
    <row r="85" spans="1:8" s="20" customFormat="1" x14ac:dyDescent="0.25">
      <c r="A85" s="23"/>
      <c r="B85" s="23"/>
      <c r="C85" s="23"/>
      <c r="D85" s="23"/>
      <c r="E85" s="23"/>
      <c r="F85" s="23"/>
      <c r="G85" s="23"/>
      <c r="H85" s="22"/>
    </row>
    <row r="86" spans="1:8" s="20" customFormat="1" x14ac:dyDescent="0.25">
      <c r="A86" s="23"/>
      <c r="B86" s="23"/>
      <c r="C86" s="23"/>
      <c r="D86" s="23"/>
      <c r="E86" s="23"/>
      <c r="F86" s="23"/>
      <c r="G86" s="23"/>
      <c r="H86" s="22"/>
    </row>
    <row r="87" spans="1:8" s="20" customFormat="1" x14ac:dyDescent="0.25">
      <c r="A87" s="23"/>
      <c r="B87" s="23"/>
      <c r="C87" s="23"/>
      <c r="D87" s="23"/>
      <c r="E87" s="23"/>
      <c r="F87" s="23"/>
      <c r="G87" s="23"/>
      <c r="H87" s="22"/>
    </row>
    <row r="88" spans="1:8" s="20" customFormat="1" x14ac:dyDescent="0.25">
      <c r="A88" s="23"/>
      <c r="B88" s="23"/>
      <c r="C88" s="23"/>
      <c r="D88" s="23"/>
      <c r="E88" s="23"/>
      <c r="F88" s="23"/>
      <c r="G88" s="23"/>
      <c r="H88" s="22"/>
    </row>
    <row r="89" spans="1:8" s="20" customFormat="1" x14ac:dyDescent="0.25">
      <c r="A89" s="23"/>
      <c r="B89" s="23"/>
      <c r="C89" s="23"/>
      <c r="D89" s="23"/>
      <c r="E89" s="23"/>
      <c r="F89" s="23"/>
      <c r="G89" s="23"/>
      <c r="H89" s="22"/>
    </row>
    <row r="90" spans="1:8" s="20" customFormat="1" x14ac:dyDescent="0.25">
      <c r="A90" s="23"/>
      <c r="B90" s="23"/>
      <c r="C90" s="23"/>
      <c r="D90" s="23"/>
      <c r="E90" s="23"/>
      <c r="F90" s="23"/>
      <c r="G90" s="23"/>
      <c r="H90" s="22"/>
    </row>
    <row r="91" spans="1:8" s="20" customFormat="1" x14ac:dyDescent="0.25">
      <c r="A91" s="23"/>
      <c r="B91" s="23"/>
      <c r="C91" s="23"/>
      <c r="D91" s="23"/>
      <c r="E91" s="23"/>
      <c r="F91" s="23"/>
      <c r="G91" s="23"/>
      <c r="H91" s="22"/>
    </row>
    <row r="92" spans="1:8" s="20" customFormat="1" x14ac:dyDescent="0.25">
      <c r="A92" s="23"/>
      <c r="B92" s="23"/>
      <c r="C92" s="23"/>
      <c r="D92" s="23"/>
      <c r="E92" s="23"/>
      <c r="F92" s="23"/>
      <c r="G92" s="23"/>
      <c r="H92" s="22"/>
    </row>
    <row r="93" spans="1:8" s="20" customFormat="1" x14ac:dyDescent="0.25">
      <c r="A93" s="23"/>
      <c r="B93" s="23"/>
      <c r="C93" s="23"/>
      <c r="D93" s="23"/>
      <c r="E93" s="23"/>
      <c r="F93" s="23"/>
      <c r="G93" s="23"/>
      <c r="H93" s="22"/>
    </row>
    <row r="94" spans="1:8" s="20" customFormat="1" x14ac:dyDescent="0.25">
      <c r="A94" s="23"/>
      <c r="B94" s="23"/>
      <c r="C94" s="23"/>
      <c r="D94" s="23"/>
      <c r="E94" s="23"/>
      <c r="F94" s="23"/>
      <c r="G94" s="23"/>
      <c r="H94" s="22"/>
    </row>
    <row r="95" spans="1:8" s="20" customFormat="1" x14ac:dyDescent="0.25">
      <c r="A95" s="23"/>
      <c r="B95" s="23"/>
      <c r="C95" s="23"/>
      <c r="D95" s="23"/>
      <c r="E95" s="23"/>
      <c r="F95" s="23"/>
      <c r="G95" s="23"/>
      <c r="H95" s="22"/>
    </row>
    <row r="96" spans="1:8" s="20" customFormat="1" x14ac:dyDescent="0.25">
      <c r="A96" s="23"/>
      <c r="B96" s="23"/>
      <c r="C96" s="23"/>
      <c r="D96" s="23"/>
      <c r="E96" s="23"/>
      <c r="F96" s="23"/>
      <c r="G96" s="23"/>
      <c r="H96" s="22"/>
    </row>
    <row r="97" spans="1:8" s="20" customFormat="1" x14ac:dyDescent="0.25">
      <c r="A97" s="23"/>
      <c r="B97" s="23"/>
      <c r="C97" s="23"/>
      <c r="D97" s="23"/>
      <c r="E97" s="23"/>
      <c r="F97" s="23"/>
      <c r="G97" s="23"/>
      <c r="H97" s="22"/>
    </row>
    <row r="98" spans="1:8" s="20" customFormat="1" x14ac:dyDescent="0.25">
      <c r="A98" s="23"/>
      <c r="B98" s="23"/>
      <c r="C98" s="23"/>
      <c r="D98" s="23"/>
      <c r="E98" s="23"/>
      <c r="F98" s="23"/>
      <c r="G98" s="23"/>
      <c r="H98" s="22"/>
    </row>
    <row r="99" spans="1:8" s="20" customFormat="1" x14ac:dyDescent="0.25">
      <c r="A99" s="23"/>
      <c r="B99" s="23"/>
      <c r="C99" s="23"/>
      <c r="D99" s="23"/>
      <c r="E99" s="23"/>
      <c r="F99" s="23"/>
      <c r="G99" s="23"/>
      <c r="H99" s="22"/>
    </row>
    <row r="100" spans="1:8" s="20" customFormat="1" x14ac:dyDescent="0.25">
      <c r="A100" s="23"/>
      <c r="B100" s="23"/>
      <c r="C100" s="23"/>
      <c r="D100" s="23"/>
      <c r="E100" s="23"/>
      <c r="F100" s="23"/>
      <c r="G100" s="23"/>
      <c r="H100" s="22"/>
    </row>
    <row r="101" spans="1:8" s="20" customFormat="1" x14ac:dyDescent="0.25">
      <c r="A101" s="23"/>
      <c r="B101" s="23"/>
      <c r="C101" s="23"/>
      <c r="D101" s="23"/>
      <c r="E101" s="23"/>
      <c r="F101" s="23"/>
      <c r="G101" s="23"/>
      <c r="H101" s="22"/>
    </row>
    <row r="102" spans="1:8" s="20" customFormat="1" x14ac:dyDescent="0.25">
      <c r="A102" s="23"/>
      <c r="B102" s="23"/>
      <c r="C102" s="23"/>
      <c r="D102" s="23"/>
      <c r="E102" s="23"/>
      <c r="F102" s="23"/>
      <c r="G102" s="23"/>
      <c r="H102" s="22"/>
    </row>
    <row r="103" spans="1:8" s="20" customFormat="1" x14ac:dyDescent="0.25">
      <c r="A103" s="23"/>
      <c r="B103" s="23"/>
      <c r="C103" s="23"/>
      <c r="D103" s="23"/>
      <c r="E103" s="23"/>
      <c r="F103" s="23"/>
      <c r="G103" s="23"/>
      <c r="H103" s="22"/>
    </row>
    <row r="104" spans="1:8" s="20" customFormat="1" x14ac:dyDescent="0.25">
      <c r="A104" s="23"/>
      <c r="B104" s="23"/>
      <c r="C104" s="23"/>
      <c r="D104" s="23"/>
      <c r="E104" s="23"/>
      <c r="F104" s="23"/>
      <c r="G104" s="23"/>
      <c r="H104" s="22"/>
    </row>
    <row r="105" spans="1:8" s="20" customFormat="1" x14ac:dyDescent="0.25">
      <c r="A105" s="23"/>
      <c r="B105" s="23"/>
      <c r="C105" s="23"/>
      <c r="D105" s="23"/>
      <c r="E105" s="23"/>
      <c r="F105" s="23"/>
      <c r="G105" s="23"/>
      <c r="H105" s="22"/>
    </row>
    <row r="106" spans="1:8" s="20" customFormat="1" x14ac:dyDescent="0.25">
      <c r="A106" s="23"/>
      <c r="B106" s="23"/>
      <c r="C106" s="23"/>
      <c r="D106" s="23"/>
      <c r="E106" s="23"/>
      <c r="F106" s="23"/>
      <c r="G106" s="23"/>
      <c r="H106" s="22"/>
    </row>
    <row r="107" spans="1:8" s="20" customFormat="1" x14ac:dyDescent="0.25">
      <c r="A107" s="23"/>
      <c r="B107" s="23"/>
      <c r="C107" s="23"/>
      <c r="D107" s="23"/>
      <c r="E107" s="23"/>
      <c r="F107" s="23"/>
      <c r="G107" s="23"/>
      <c r="H107" s="22"/>
    </row>
    <row r="108" spans="1:8" s="20" customFormat="1" x14ac:dyDescent="0.25">
      <c r="A108" s="23"/>
      <c r="B108" s="23"/>
      <c r="C108" s="23"/>
      <c r="D108" s="23"/>
      <c r="E108" s="23"/>
      <c r="F108" s="23"/>
      <c r="G108" s="23"/>
      <c r="H108" s="22"/>
    </row>
    <row r="109" spans="1:8" s="20" customFormat="1" x14ac:dyDescent="0.25">
      <c r="A109" s="23"/>
      <c r="B109" s="23"/>
      <c r="C109" s="23"/>
      <c r="D109" s="23"/>
      <c r="E109" s="23"/>
      <c r="F109" s="23"/>
      <c r="G109" s="23"/>
      <c r="H109" s="22"/>
    </row>
    <row r="110" spans="1:8" s="20" customFormat="1" x14ac:dyDescent="0.25">
      <c r="A110" s="23"/>
      <c r="B110" s="23"/>
      <c r="C110" s="23"/>
      <c r="D110" s="23"/>
      <c r="E110" s="23"/>
      <c r="F110" s="23"/>
      <c r="G110" s="23"/>
      <c r="H110" s="22"/>
    </row>
    <row r="111" spans="1:8" s="20" customFormat="1" x14ac:dyDescent="0.25">
      <c r="A111" s="23"/>
      <c r="B111" s="23"/>
      <c r="C111" s="23"/>
      <c r="D111" s="23"/>
      <c r="E111" s="23"/>
      <c r="F111" s="23"/>
      <c r="G111" s="23"/>
      <c r="H111" s="22"/>
    </row>
    <row r="112" spans="1:8" s="20" customFormat="1" x14ac:dyDescent="0.25">
      <c r="A112" s="23"/>
      <c r="B112" s="23"/>
      <c r="C112" s="23"/>
      <c r="D112" s="23"/>
      <c r="E112" s="23"/>
      <c r="F112" s="23"/>
      <c r="G112" s="23"/>
      <c r="H112" s="22"/>
    </row>
    <row r="113" spans="1:8" s="20" customFormat="1" x14ac:dyDescent="0.25">
      <c r="A113" s="23"/>
      <c r="B113" s="23"/>
      <c r="C113" s="23"/>
      <c r="D113" s="23"/>
      <c r="E113" s="23"/>
      <c r="F113" s="23"/>
      <c r="G113" s="23"/>
      <c r="H113" s="22"/>
    </row>
    <row r="114" spans="1:8" s="20" customFormat="1" x14ac:dyDescent="0.25">
      <c r="A114" s="23"/>
      <c r="B114" s="23"/>
      <c r="C114" s="23"/>
      <c r="D114" s="23"/>
      <c r="E114" s="23"/>
      <c r="F114" s="23"/>
      <c r="G114" s="23"/>
      <c r="H114" s="22"/>
    </row>
    <row r="115" spans="1:8" s="20" customFormat="1" x14ac:dyDescent="0.25">
      <c r="A115" s="23"/>
      <c r="B115" s="23"/>
      <c r="C115" s="23"/>
      <c r="D115" s="23"/>
      <c r="E115" s="23"/>
      <c r="F115" s="23"/>
      <c r="G115" s="23"/>
      <c r="H115" s="22"/>
    </row>
    <row r="116" spans="1:8" s="20" customFormat="1" x14ac:dyDescent="0.25">
      <c r="A116" s="23"/>
      <c r="B116" s="23"/>
      <c r="C116" s="23"/>
      <c r="D116" s="23"/>
      <c r="E116" s="23"/>
      <c r="F116" s="23"/>
      <c r="G116" s="23"/>
      <c r="H116" s="22"/>
    </row>
    <row r="117" spans="1:8" s="20" customFormat="1" x14ac:dyDescent="0.25">
      <c r="A117" s="23"/>
      <c r="B117" s="23"/>
      <c r="C117" s="23"/>
      <c r="D117" s="23"/>
      <c r="E117" s="23"/>
      <c r="F117" s="23"/>
      <c r="G117" s="23"/>
      <c r="H117" s="22"/>
    </row>
    <row r="118" spans="1:8" s="20" customFormat="1" x14ac:dyDescent="0.25">
      <c r="A118" s="23"/>
      <c r="B118" s="23"/>
      <c r="C118" s="23"/>
      <c r="D118" s="23"/>
      <c r="E118" s="23"/>
      <c r="F118" s="23"/>
      <c r="G118" s="23"/>
      <c r="H118" s="22"/>
    </row>
    <row r="119" spans="1:8" s="20" customFormat="1" x14ac:dyDescent="0.25">
      <c r="A119" s="23"/>
      <c r="B119" s="23"/>
      <c r="C119" s="23"/>
      <c r="D119" s="23"/>
      <c r="E119" s="23"/>
      <c r="F119" s="23"/>
      <c r="G119" s="23"/>
      <c r="H119" s="22"/>
    </row>
    <row r="120" spans="1:8" s="20" customFormat="1" x14ac:dyDescent="0.25">
      <c r="A120" s="23"/>
      <c r="B120" s="23"/>
      <c r="C120" s="23"/>
      <c r="D120" s="23"/>
      <c r="E120" s="23"/>
      <c r="F120" s="23"/>
      <c r="G120" s="23"/>
      <c r="H120" s="22"/>
    </row>
    <row r="121" spans="1:8" s="20" customFormat="1" x14ac:dyDescent="0.25">
      <c r="A121" s="23"/>
      <c r="B121" s="23"/>
      <c r="C121" s="23"/>
      <c r="D121" s="23"/>
      <c r="E121" s="23"/>
      <c r="F121" s="23"/>
      <c r="G121" s="23"/>
      <c r="H121" s="22"/>
    </row>
    <row r="122" spans="1:8" s="20" customFormat="1" x14ac:dyDescent="0.25">
      <c r="A122" s="23"/>
      <c r="B122" s="23"/>
      <c r="C122" s="23"/>
      <c r="D122" s="23"/>
      <c r="E122" s="23"/>
      <c r="F122" s="23"/>
      <c r="G122" s="23"/>
      <c r="H122" s="22"/>
    </row>
    <row r="123" spans="1:8" s="20" customFormat="1" x14ac:dyDescent="0.25">
      <c r="A123" s="23"/>
      <c r="B123" s="23"/>
      <c r="C123" s="23"/>
      <c r="D123" s="23"/>
      <c r="E123" s="23"/>
      <c r="F123" s="23"/>
      <c r="G123" s="23"/>
      <c r="H123" s="22"/>
    </row>
    <row r="124" spans="1:8" s="20" customFormat="1" x14ac:dyDescent="0.25">
      <c r="A124" s="23"/>
      <c r="B124" s="23"/>
      <c r="C124" s="23"/>
      <c r="D124" s="23"/>
      <c r="E124" s="23"/>
      <c r="F124" s="23"/>
      <c r="G124" s="23"/>
      <c r="H124" s="22"/>
    </row>
    <row r="125" spans="1:8" s="20" customFormat="1" x14ac:dyDescent="0.25">
      <c r="A125" s="23"/>
      <c r="B125" s="23"/>
      <c r="C125" s="23"/>
      <c r="D125" s="23"/>
      <c r="E125" s="23"/>
      <c r="F125" s="23"/>
      <c r="G125" s="23"/>
      <c r="H125" s="22"/>
    </row>
    <row r="126" spans="1:8" s="20" customFormat="1" x14ac:dyDescent="0.25">
      <c r="A126" s="23"/>
      <c r="B126" s="23"/>
      <c r="C126" s="23"/>
      <c r="D126" s="23"/>
      <c r="E126" s="23"/>
      <c r="F126" s="23"/>
      <c r="G126" s="23"/>
      <c r="H126" s="22"/>
    </row>
    <row r="127" spans="1:8" s="20" customFormat="1" x14ac:dyDescent="0.25">
      <c r="A127" s="23"/>
      <c r="B127" s="23"/>
      <c r="C127" s="23"/>
      <c r="D127" s="23"/>
      <c r="E127" s="23"/>
      <c r="F127" s="23"/>
      <c r="G127" s="23"/>
      <c r="H127" s="22"/>
    </row>
    <row r="128" spans="1:8" s="20" customFormat="1" x14ac:dyDescent="0.25">
      <c r="A128" s="23"/>
      <c r="B128" s="23"/>
      <c r="C128" s="23"/>
      <c r="D128" s="23"/>
      <c r="E128" s="23"/>
      <c r="F128" s="23"/>
      <c r="G128" s="23"/>
      <c r="H128" s="22"/>
    </row>
    <row r="129" spans="1:8" s="20" customFormat="1" x14ac:dyDescent="0.25">
      <c r="A129" s="23"/>
      <c r="B129" s="23"/>
      <c r="C129" s="23"/>
      <c r="D129" s="23"/>
      <c r="E129" s="23"/>
      <c r="F129" s="23"/>
      <c r="G129" s="23"/>
      <c r="H129" s="22"/>
    </row>
    <row r="130" spans="1:8" s="20" customFormat="1" x14ac:dyDescent="0.25">
      <c r="A130" s="23"/>
      <c r="B130" s="23"/>
      <c r="C130" s="23"/>
      <c r="D130" s="23"/>
      <c r="E130" s="23"/>
      <c r="F130" s="23"/>
      <c r="G130" s="23"/>
      <c r="H130" s="22"/>
    </row>
    <row r="131" spans="1:8" s="20" customFormat="1" x14ac:dyDescent="0.25">
      <c r="A131" s="23"/>
      <c r="B131" s="23"/>
      <c r="C131" s="23"/>
      <c r="D131" s="23"/>
      <c r="E131" s="23"/>
      <c r="F131" s="23"/>
      <c r="G131" s="23"/>
      <c r="H131" s="22"/>
    </row>
    <row r="132" spans="1:8" s="20" customFormat="1" x14ac:dyDescent="0.25">
      <c r="A132" s="23"/>
      <c r="B132" s="23"/>
      <c r="C132" s="23"/>
      <c r="D132" s="23"/>
      <c r="E132" s="23"/>
      <c r="F132" s="23"/>
      <c r="G132" s="23"/>
      <c r="H132" s="22"/>
    </row>
    <row r="133" spans="1:8" s="20" customFormat="1" x14ac:dyDescent="0.25">
      <c r="A133" s="23"/>
      <c r="B133" s="23"/>
      <c r="C133" s="23"/>
      <c r="D133" s="23"/>
      <c r="E133" s="23"/>
      <c r="F133" s="23"/>
      <c r="G133" s="23"/>
      <c r="H133" s="22"/>
    </row>
    <row r="134" spans="1:8" s="20" customFormat="1" x14ac:dyDescent="0.25">
      <c r="A134" s="23"/>
      <c r="B134" s="23"/>
      <c r="C134" s="23"/>
      <c r="D134" s="23"/>
      <c r="E134" s="23"/>
      <c r="F134" s="23"/>
      <c r="G134" s="23"/>
      <c r="H134" s="22"/>
    </row>
    <row r="135" spans="1:8" s="20" customFormat="1" x14ac:dyDescent="0.25">
      <c r="A135" s="23"/>
      <c r="B135" s="23"/>
      <c r="C135" s="23"/>
      <c r="D135" s="23"/>
      <c r="E135" s="23"/>
      <c r="F135" s="23"/>
      <c r="G135" s="23"/>
      <c r="H135" s="22"/>
    </row>
    <row r="136" spans="1:8" s="20" customFormat="1" x14ac:dyDescent="0.25">
      <c r="A136" s="23"/>
      <c r="B136" s="23"/>
      <c r="C136" s="23"/>
      <c r="D136" s="23"/>
      <c r="E136" s="23"/>
      <c r="F136" s="23"/>
      <c r="G136" s="23"/>
      <c r="H136" s="22"/>
    </row>
    <row r="137" spans="1:8" s="20" customFormat="1" x14ac:dyDescent="0.25">
      <c r="A137" s="23"/>
      <c r="B137" s="23"/>
      <c r="C137" s="23"/>
      <c r="D137" s="23"/>
      <c r="E137" s="23"/>
      <c r="F137" s="23"/>
      <c r="G137" s="23"/>
      <c r="H137" s="22"/>
    </row>
    <row r="138" spans="1:8" s="20" customFormat="1" x14ac:dyDescent="0.25">
      <c r="A138" s="23"/>
      <c r="B138" s="23"/>
      <c r="C138" s="23"/>
      <c r="D138" s="23"/>
      <c r="E138" s="23"/>
      <c r="F138" s="23"/>
      <c r="G138" s="23"/>
      <c r="H138" s="22"/>
    </row>
    <row r="139" spans="1:8" s="20" customFormat="1" x14ac:dyDescent="0.25">
      <c r="A139" s="23"/>
      <c r="B139" s="23"/>
      <c r="C139" s="23"/>
      <c r="D139" s="23"/>
      <c r="E139" s="23"/>
      <c r="F139" s="23"/>
      <c r="G139" s="23"/>
      <c r="H139" s="22"/>
    </row>
    <row r="140" spans="1:8" s="20" customFormat="1" x14ac:dyDescent="0.25">
      <c r="A140" s="23"/>
      <c r="B140" s="23"/>
      <c r="C140" s="23"/>
      <c r="D140" s="23"/>
      <c r="E140" s="23"/>
      <c r="F140" s="23"/>
      <c r="G140" s="23"/>
      <c r="H140" s="22"/>
    </row>
    <row r="141" spans="1:8" s="20" customFormat="1" x14ac:dyDescent="0.25">
      <c r="A141" s="23"/>
      <c r="B141" s="23"/>
      <c r="C141" s="23"/>
      <c r="D141" s="23"/>
      <c r="E141" s="23"/>
      <c r="F141" s="23"/>
      <c r="G141" s="23"/>
      <c r="H141" s="22"/>
    </row>
    <row r="142" spans="1:8" s="20" customFormat="1" x14ac:dyDescent="0.25">
      <c r="A142" s="23"/>
      <c r="B142" s="23"/>
      <c r="C142" s="23"/>
      <c r="D142" s="23"/>
      <c r="E142" s="23"/>
      <c r="F142" s="23"/>
      <c r="G142" s="23"/>
      <c r="H142" s="22"/>
    </row>
    <row r="143" spans="1:8" s="20" customFormat="1" x14ac:dyDescent="0.25">
      <c r="A143" s="23"/>
      <c r="B143" s="23"/>
      <c r="C143" s="23"/>
      <c r="D143" s="23"/>
      <c r="E143" s="23"/>
      <c r="F143" s="23"/>
      <c r="G143" s="23"/>
      <c r="H143" s="22"/>
    </row>
    <row r="144" spans="1:8" s="20" customFormat="1" x14ac:dyDescent="0.25">
      <c r="A144" s="23"/>
      <c r="B144" s="23"/>
      <c r="C144" s="23"/>
      <c r="D144" s="23"/>
      <c r="E144" s="23"/>
      <c r="F144" s="23"/>
      <c r="G144" s="23"/>
      <c r="H144" s="22"/>
    </row>
    <row r="145" spans="1:8" s="20" customFormat="1" x14ac:dyDescent="0.25">
      <c r="A145" s="23"/>
      <c r="B145" s="23"/>
      <c r="C145" s="23"/>
      <c r="D145" s="23"/>
      <c r="E145" s="23"/>
      <c r="F145" s="23"/>
      <c r="G145" s="23"/>
      <c r="H145" s="22"/>
    </row>
    <row r="146" spans="1:8" s="20" customFormat="1" x14ac:dyDescent="0.25">
      <c r="A146" s="23"/>
      <c r="B146" s="23"/>
      <c r="C146" s="23"/>
      <c r="D146" s="23"/>
      <c r="E146" s="23"/>
      <c r="F146" s="23"/>
      <c r="G146" s="23"/>
      <c r="H146" s="22"/>
    </row>
    <row r="147" spans="1:8" s="20" customFormat="1" x14ac:dyDescent="0.25">
      <c r="A147" s="23"/>
      <c r="B147" s="23"/>
      <c r="C147" s="23"/>
      <c r="D147" s="23"/>
      <c r="E147" s="23"/>
      <c r="F147" s="23"/>
      <c r="G147" s="23"/>
      <c r="H147" s="22"/>
    </row>
    <row r="148" spans="1:8" s="20" customFormat="1" x14ac:dyDescent="0.25">
      <c r="A148" s="23"/>
      <c r="B148" s="23"/>
      <c r="C148" s="23"/>
      <c r="D148" s="23"/>
      <c r="E148" s="23"/>
      <c r="F148" s="23"/>
      <c r="G148" s="23"/>
      <c r="H148" s="22"/>
    </row>
    <row r="149" spans="1:8" s="20" customFormat="1" x14ac:dyDescent="0.25">
      <c r="A149" s="23"/>
      <c r="B149" s="23"/>
      <c r="C149" s="23"/>
      <c r="D149" s="23"/>
      <c r="E149" s="23"/>
      <c r="F149" s="23"/>
      <c r="G149" s="23"/>
      <c r="H149" s="22"/>
    </row>
    <row r="150" spans="1:8" s="20" customFormat="1" x14ac:dyDescent="0.25">
      <c r="A150" s="23"/>
      <c r="B150" s="23"/>
      <c r="C150" s="23"/>
      <c r="D150" s="23"/>
      <c r="E150" s="23"/>
      <c r="F150" s="23"/>
      <c r="G150" s="23"/>
      <c r="H150" s="22"/>
    </row>
    <row r="151" spans="1:8" s="20" customFormat="1" x14ac:dyDescent="0.25">
      <c r="A151" s="23"/>
      <c r="B151" s="23"/>
      <c r="C151" s="23"/>
      <c r="D151" s="23"/>
      <c r="E151" s="23"/>
      <c r="F151" s="23"/>
      <c r="G151" s="23"/>
      <c r="H151" s="22"/>
    </row>
    <row r="152" spans="1:8" s="20" customFormat="1" x14ac:dyDescent="0.25">
      <c r="A152" s="23"/>
      <c r="B152" s="23"/>
      <c r="C152" s="23"/>
      <c r="D152" s="23"/>
      <c r="E152" s="23"/>
      <c r="F152" s="23"/>
      <c r="G152" s="23"/>
      <c r="H152" s="22"/>
    </row>
    <row r="153" spans="1:8" s="20" customFormat="1" x14ac:dyDescent="0.25">
      <c r="A153" s="23"/>
      <c r="B153" s="23"/>
      <c r="C153" s="23"/>
      <c r="D153" s="23"/>
      <c r="E153" s="23"/>
      <c r="F153" s="23"/>
      <c r="G153" s="23"/>
      <c r="H153" s="22"/>
    </row>
    <row r="154" spans="1:8" s="20" customFormat="1" x14ac:dyDescent="0.25">
      <c r="A154" s="23"/>
      <c r="B154" s="23"/>
      <c r="C154" s="23"/>
      <c r="D154" s="23"/>
      <c r="E154" s="23"/>
      <c r="F154" s="23"/>
      <c r="G154" s="23"/>
      <c r="H154" s="22"/>
    </row>
    <row r="155" spans="1:8" s="20" customFormat="1" x14ac:dyDescent="0.25">
      <c r="A155" s="23"/>
      <c r="B155" s="23"/>
      <c r="C155" s="23"/>
      <c r="D155" s="23"/>
      <c r="E155" s="23"/>
      <c r="F155" s="23"/>
      <c r="G155" s="23"/>
      <c r="H155" s="22"/>
    </row>
    <row r="156" spans="1:8" s="20" customFormat="1" x14ac:dyDescent="0.25">
      <c r="A156" s="23"/>
      <c r="B156" s="23"/>
      <c r="C156" s="23"/>
      <c r="D156" s="23"/>
      <c r="E156" s="23"/>
      <c r="F156" s="23"/>
      <c r="G156" s="23"/>
      <c r="H156" s="22"/>
    </row>
    <row r="157" spans="1:8" s="20" customFormat="1" x14ac:dyDescent="0.25">
      <c r="A157" s="23"/>
      <c r="B157" s="23"/>
      <c r="C157" s="23"/>
      <c r="D157" s="23"/>
      <c r="E157" s="23"/>
      <c r="F157" s="23"/>
      <c r="G157" s="23"/>
      <c r="H157" s="22"/>
    </row>
    <row r="158" spans="1:8" s="20" customFormat="1" x14ac:dyDescent="0.25">
      <c r="A158" s="23"/>
      <c r="B158" s="23"/>
      <c r="C158" s="23"/>
      <c r="D158" s="23"/>
      <c r="E158" s="23"/>
      <c r="F158" s="23"/>
      <c r="G158" s="23"/>
      <c r="H158" s="22"/>
    </row>
    <row r="159" spans="1:8" s="20" customFormat="1" x14ac:dyDescent="0.25">
      <c r="A159" s="23"/>
      <c r="B159" s="23"/>
      <c r="C159" s="23"/>
      <c r="D159" s="23"/>
      <c r="E159" s="23"/>
      <c r="F159" s="23"/>
      <c r="G159" s="23"/>
      <c r="H159" s="22"/>
    </row>
    <row r="160" spans="1:8" s="20" customFormat="1" x14ac:dyDescent="0.25">
      <c r="A160" s="23"/>
      <c r="B160" s="23"/>
      <c r="C160" s="23"/>
      <c r="D160" s="23"/>
      <c r="E160" s="23"/>
      <c r="F160" s="23"/>
      <c r="G160" s="23"/>
      <c r="H160" s="22"/>
    </row>
    <row r="161" spans="1:8" s="20" customFormat="1" x14ac:dyDescent="0.25">
      <c r="A161" s="23"/>
      <c r="B161" s="23"/>
      <c r="C161" s="23"/>
      <c r="D161" s="23"/>
      <c r="E161" s="23"/>
      <c r="F161" s="23"/>
      <c r="G161" s="23"/>
      <c r="H161" s="22"/>
    </row>
    <row r="162" spans="1:8" s="20" customFormat="1" x14ac:dyDescent="0.25">
      <c r="A162" s="23"/>
      <c r="B162" s="23"/>
      <c r="C162" s="23"/>
      <c r="D162" s="23"/>
      <c r="E162" s="23"/>
      <c r="F162" s="23"/>
      <c r="G162" s="23"/>
      <c r="H162" s="22"/>
    </row>
    <row r="163" spans="1:8" s="20" customFormat="1" x14ac:dyDescent="0.25">
      <c r="A163" s="23"/>
      <c r="B163" s="23"/>
      <c r="C163" s="23"/>
      <c r="D163" s="23"/>
      <c r="E163" s="23"/>
      <c r="F163" s="23"/>
      <c r="G163" s="23"/>
      <c r="H163" s="22"/>
    </row>
    <row r="164" spans="1:8" s="20" customFormat="1" x14ac:dyDescent="0.25">
      <c r="A164" s="23"/>
      <c r="B164" s="23"/>
      <c r="C164" s="23"/>
      <c r="D164" s="23"/>
      <c r="E164" s="23"/>
      <c r="F164" s="23"/>
      <c r="G164" s="23"/>
      <c r="H164" s="22"/>
    </row>
    <row r="165" spans="1:8" s="20" customFormat="1" x14ac:dyDescent="0.25">
      <c r="A165" s="23"/>
      <c r="B165" s="23"/>
      <c r="C165" s="23"/>
      <c r="D165" s="23"/>
      <c r="E165" s="23"/>
      <c r="F165" s="23"/>
      <c r="G165" s="23"/>
      <c r="H165" s="22"/>
    </row>
    <row r="166" spans="1:8" s="20" customFormat="1" x14ac:dyDescent="0.25">
      <c r="A166" s="23"/>
      <c r="B166" s="23"/>
      <c r="C166" s="23"/>
      <c r="D166" s="23"/>
      <c r="E166" s="23"/>
      <c r="F166" s="23"/>
      <c r="G166" s="23"/>
      <c r="H166" s="22"/>
    </row>
    <row r="167" spans="1:8" s="20" customFormat="1" x14ac:dyDescent="0.25">
      <c r="A167" s="23"/>
      <c r="B167" s="23"/>
      <c r="C167" s="23"/>
      <c r="D167" s="23"/>
      <c r="E167" s="23"/>
      <c r="F167" s="23"/>
      <c r="G167" s="23"/>
      <c r="H167" s="22"/>
    </row>
    <row r="168" spans="1:8" s="20" customFormat="1" x14ac:dyDescent="0.25">
      <c r="A168" s="23"/>
      <c r="B168" s="23"/>
      <c r="C168" s="23"/>
      <c r="D168" s="23"/>
      <c r="E168" s="23"/>
      <c r="F168" s="23"/>
      <c r="G168" s="23"/>
      <c r="H168" s="22"/>
    </row>
    <row r="169" spans="1:8" s="20" customFormat="1" x14ac:dyDescent="0.25">
      <c r="A169" s="23"/>
      <c r="B169" s="23"/>
      <c r="C169" s="23"/>
      <c r="D169" s="23"/>
      <c r="E169" s="23"/>
      <c r="F169" s="23"/>
      <c r="G169" s="23"/>
      <c r="H169" s="22"/>
    </row>
    <row r="170" spans="1:8" s="20" customFormat="1" x14ac:dyDescent="0.25">
      <c r="A170" s="23"/>
      <c r="B170" s="23"/>
      <c r="C170" s="23"/>
      <c r="D170" s="23"/>
      <c r="E170" s="23"/>
      <c r="F170" s="23"/>
      <c r="G170" s="23"/>
      <c r="H170" s="22"/>
    </row>
    <row r="171" spans="1:8" s="20" customFormat="1" x14ac:dyDescent="0.25">
      <c r="A171" s="23"/>
      <c r="B171" s="23"/>
      <c r="C171" s="23"/>
      <c r="D171" s="23"/>
      <c r="E171" s="23"/>
      <c r="F171" s="23"/>
      <c r="G171" s="23"/>
      <c r="H171" s="22"/>
    </row>
    <row r="172" spans="1:8" s="20" customFormat="1" x14ac:dyDescent="0.25">
      <c r="A172" s="23"/>
      <c r="B172" s="23"/>
      <c r="C172" s="23"/>
      <c r="D172" s="23"/>
      <c r="E172" s="23"/>
      <c r="F172" s="23"/>
      <c r="G172" s="23"/>
      <c r="H172" s="22"/>
    </row>
    <row r="173" spans="1:8" s="20" customFormat="1" x14ac:dyDescent="0.25">
      <c r="A173" s="23"/>
      <c r="B173" s="23"/>
      <c r="C173" s="23"/>
      <c r="D173" s="23"/>
      <c r="E173" s="23"/>
      <c r="F173" s="23"/>
      <c r="G173" s="23"/>
      <c r="H173" s="22"/>
    </row>
    <row r="174" spans="1:8" s="20" customFormat="1" x14ac:dyDescent="0.25">
      <c r="A174" s="23"/>
      <c r="B174" s="23"/>
      <c r="C174" s="23"/>
      <c r="D174" s="23"/>
      <c r="E174" s="23"/>
      <c r="F174" s="23"/>
      <c r="G174" s="23"/>
      <c r="H174" s="22"/>
    </row>
    <row r="175" spans="1:8" s="20" customFormat="1" x14ac:dyDescent="0.25">
      <c r="A175" s="23"/>
      <c r="B175" s="23"/>
      <c r="C175" s="23"/>
      <c r="D175" s="23"/>
      <c r="E175" s="23"/>
      <c r="F175" s="23"/>
      <c r="G175" s="23"/>
      <c r="H175" s="22"/>
    </row>
    <row r="176" spans="1:8" s="20" customFormat="1" x14ac:dyDescent="0.25">
      <c r="A176" s="23"/>
      <c r="B176" s="23"/>
      <c r="C176" s="23"/>
      <c r="D176" s="23"/>
      <c r="E176" s="23"/>
      <c r="F176" s="23"/>
      <c r="G176" s="23"/>
      <c r="H176" s="22"/>
    </row>
    <row r="177" spans="1:8" s="20" customFormat="1" x14ac:dyDescent="0.25">
      <c r="A177" s="23"/>
      <c r="B177" s="23"/>
      <c r="C177" s="23"/>
      <c r="D177" s="23"/>
      <c r="E177" s="23"/>
      <c r="F177" s="23"/>
      <c r="G177" s="23"/>
      <c r="H177" s="22"/>
    </row>
    <row r="178" spans="1:8" s="20" customFormat="1" x14ac:dyDescent="0.25">
      <c r="A178" s="23"/>
      <c r="B178" s="23"/>
      <c r="C178" s="23"/>
      <c r="D178" s="23"/>
      <c r="E178" s="23"/>
      <c r="F178" s="23"/>
      <c r="G178" s="23"/>
      <c r="H178" s="22"/>
    </row>
    <row r="179" spans="1:8" s="20" customFormat="1" x14ac:dyDescent="0.25">
      <c r="A179" s="23"/>
      <c r="B179" s="23"/>
      <c r="C179" s="23"/>
      <c r="D179" s="23"/>
      <c r="E179" s="23"/>
      <c r="F179" s="23"/>
      <c r="G179" s="23"/>
      <c r="H179" s="22"/>
    </row>
    <row r="180" spans="1:8" s="20" customFormat="1" x14ac:dyDescent="0.25">
      <c r="A180" s="23"/>
      <c r="B180" s="23"/>
      <c r="C180" s="23"/>
      <c r="D180" s="23"/>
      <c r="E180" s="23"/>
      <c r="F180" s="23"/>
      <c r="G180" s="23"/>
      <c r="H180" s="22"/>
    </row>
    <row r="181" spans="1:8" s="20" customFormat="1" x14ac:dyDescent="0.25">
      <c r="A181" s="23"/>
      <c r="B181" s="23"/>
      <c r="C181" s="23"/>
      <c r="D181" s="23"/>
      <c r="E181" s="23"/>
      <c r="F181" s="23"/>
      <c r="G181" s="23"/>
      <c r="H181" s="22"/>
    </row>
    <row r="182" spans="1:8" s="20" customFormat="1" x14ac:dyDescent="0.25">
      <c r="A182" s="23"/>
      <c r="B182" s="23"/>
      <c r="C182" s="23"/>
      <c r="D182" s="23"/>
      <c r="E182" s="23"/>
      <c r="F182" s="23"/>
      <c r="G182" s="23"/>
      <c r="H182" s="22"/>
    </row>
    <row r="183" spans="1:8" s="20" customFormat="1" x14ac:dyDescent="0.25">
      <c r="A183" s="23"/>
      <c r="B183" s="23"/>
      <c r="C183" s="23"/>
      <c r="D183" s="23"/>
      <c r="E183" s="23"/>
      <c r="F183" s="23"/>
      <c r="G183" s="23"/>
      <c r="H183" s="22"/>
    </row>
    <row r="184" spans="1:8" s="20" customFormat="1" x14ac:dyDescent="0.25">
      <c r="A184" s="23"/>
      <c r="B184" s="23"/>
      <c r="C184" s="23"/>
      <c r="D184" s="23"/>
      <c r="E184" s="23"/>
      <c r="F184" s="23"/>
      <c r="G184" s="23"/>
      <c r="H184" s="22"/>
    </row>
    <row r="185" spans="1:8" s="20" customFormat="1" x14ac:dyDescent="0.25">
      <c r="A185" s="23"/>
      <c r="B185" s="23"/>
      <c r="C185" s="23"/>
      <c r="D185" s="23"/>
      <c r="E185" s="23"/>
      <c r="F185" s="23"/>
      <c r="G185" s="23"/>
      <c r="H185" s="22"/>
    </row>
    <row r="186" spans="1:8" s="20" customFormat="1" x14ac:dyDescent="0.25">
      <c r="A186" s="23"/>
      <c r="B186" s="23"/>
      <c r="C186" s="23"/>
      <c r="D186" s="23"/>
      <c r="E186" s="23"/>
      <c r="F186" s="23"/>
      <c r="G186" s="23"/>
      <c r="H186" s="22"/>
    </row>
    <row r="187" spans="1:8" s="20" customFormat="1" x14ac:dyDescent="0.25">
      <c r="A187" s="23"/>
      <c r="B187" s="23"/>
      <c r="C187" s="23"/>
      <c r="D187" s="23"/>
      <c r="E187" s="23"/>
      <c r="F187" s="23"/>
      <c r="G187" s="23"/>
      <c r="H187" s="22"/>
    </row>
    <row r="188" spans="1:8" s="20" customFormat="1" x14ac:dyDescent="0.25">
      <c r="A188" s="23"/>
      <c r="B188" s="23"/>
      <c r="C188" s="23"/>
      <c r="D188" s="23"/>
      <c r="E188" s="23"/>
      <c r="F188" s="23"/>
      <c r="G188" s="23"/>
      <c r="H188" s="22"/>
    </row>
    <row r="189" spans="1:8" s="20" customFormat="1" x14ac:dyDescent="0.25">
      <c r="A189" s="23"/>
      <c r="B189" s="23"/>
      <c r="C189" s="23"/>
      <c r="D189" s="23"/>
      <c r="E189" s="23"/>
      <c r="F189" s="23"/>
      <c r="G189" s="23"/>
      <c r="H189" s="22"/>
    </row>
    <row r="190" spans="1:8" s="20" customFormat="1" x14ac:dyDescent="0.25">
      <c r="A190" s="23"/>
      <c r="B190" s="23"/>
      <c r="C190" s="23"/>
      <c r="D190" s="23"/>
      <c r="E190" s="23"/>
      <c r="F190" s="23"/>
      <c r="G190" s="23"/>
      <c r="H190" s="22"/>
    </row>
    <row r="191" spans="1:8" s="20" customFormat="1" x14ac:dyDescent="0.25">
      <c r="A191" s="23"/>
      <c r="B191" s="23"/>
      <c r="C191" s="23"/>
      <c r="D191" s="23"/>
      <c r="E191" s="23"/>
      <c r="F191" s="23"/>
      <c r="G191" s="23"/>
      <c r="H191" s="22"/>
    </row>
    <row r="192" spans="1:8" s="20" customFormat="1" x14ac:dyDescent="0.25">
      <c r="A192" s="23"/>
      <c r="B192" s="23"/>
      <c r="C192" s="23"/>
      <c r="D192" s="23"/>
      <c r="E192" s="23"/>
      <c r="F192" s="23"/>
      <c r="G192" s="23"/>
      <c r="H192" s="22"/>
    </row>
    <row r="193" spans="1:8" s="20" customFormat="1" x14ac:dyDescent="0.25">
      <c r="A193" s="23"/>
      <c r="B193" s="23"/>
      <c r="C193" s="23"/>
      <c r="D193" s="23"/>
      <c r="E193" s="23"/>
      <c r="F193" s="23"/>
      <c r="G193" s="23"/>
      <c r="H193" s="22"/>
    </row>
    <row r="194" spans="1:8" s="20" customFormat="1" x14ac:dyDescent="0.25">
      <c r="A194" s="23"/>
      <c r="B194" s="23"/>
      <c r="C194" s="23"/>
      <c r="D194" s="23"/>
      <c r="E194" s="23"/>
      <c r="F194" s="23"/>
      <c r="G194" s="23"/>
      <c r="H194" s="22"/>
    </row>
    <row r="195" spans="1:8" s="20" customFormat="1" x14ac:dyDescent="0.25">
      <c r="A195" s="23"/>
      <c r="B195" s="23"/>
      <c r="C195" s="23"/>
      <c r="D195" s="23"/>
      <c r="E195" s="23"/>
      <c r="F195" s="23"/>
      <c r="G195" s="23"/>
      <c r="H195" s="22"/>
    </row>
    <row r="196" spans="1:8" s="20" customFormat="1" x14ac:dyDescent="0.25">
      <c r="A196" s="23"/>
      <c r="B196" s="23"/>
      <c r="C196" s="23"/>
      <c r="D196" s="23"/>
      <c r="E196" s="23"/>
      <c r="F196" s="23"/>
      <c r="G196" s="23"/>
      <c r="H196" s="22"/>
    </row>
    <row r="197" spans="1:8" s="20" customFormat="1" x14ac:dyDescent="0.25">
      <c r="A197" s="23"/>
      <c r="B197" s="23"/>
      <c r="C197" s="23"/>
      <c r="D197" s="23"/>
      <c r="E197" s="23"/>
      <c r="F197" s="23"/>
      <c r="G197" s="23"/>
      <c r="H197" s="22"/>
    </row>
    <row r="198" spans="1:8" s="20" customFormat="1" x14ac:dyDescent="0.25">
      <c r="A198" s="23"/>
      <c r="B198" s="23"/>
      <c r="C198" s="23"/>
      <c r="D198" s="23"/>
      <c r="E198" s="23"/>
      <c r="F198" s="23"/>
      <c r="G198" s="23"/>
      <c r="H198" s="22"/>
    </row>
    <row r="199" spans="1:8" s="20" customFormat="1" x14ac:dyDescent="0.25">
      <c r="A199" s="23"/>
      <c r="B199" s="23"/>
      <c r="C199" s="23"/>
      <c r="D199" s="23"/>
      <c r="E199" s="23"/>
      <c r="F199" s="23"/>
      <c r="G199" s="23"/>
      <c r="H199" s="22"/>
    </row>
    <row r="200" spans="1:8" s="20" customFormat="1" x14ac:dyDescent="0.25">
      <c r="A200" s="23"/>
      <c r="B200" s="23"/>
      <c r="C200" s="23"/>
      <c r="D200" s="23"/>
      <c r="E200" s="23"/>
      <c r="F200" s="23"/>
      <c r="G200" s="23"/>
      <c r="H200" s="22"/>
    </row>
    <row r="201" spans="1:8" s="20" customFormat="1" x14ac:dyDescent="0.25">
      <c r="A201" s="23"/>
      <c r="B201" s="23"/>
      <c r="C201" s="23"/>
      <c r="D201" s="23"/>
      <c r="E201" s="23"/>
      <c r="F201" s="23"/>
      <c r="G201" s="23"/>
      <c r="H201" s="22"/>
    </row>
    <row r="202" spans="1:8" s="20" customFormat="1" x14ac:dyDescent="0.25">
      <c r="A202" s="23"/>
      <c r="B202" s="23"/>
      <c r="C202" s="23"/>
      <c r="D202" s="23"/>
      <c r="E202" s="23"/>
      <c r="F202" s="23"/>
      <c r="G202" s="23"/>
      <c r="H202" s="22"/>
    </row>
    <row r="203" spans="1:8" s="20" customFormat="1" x14ac:dyDescent="0.25">
      <c r="A203" s="23"/>
      <c r="B203" s="23"/>
      <c r="C203" s="23"/>
      <c r="D203" s="23"/>
      <c r="E203" s="23"/>
      <c r="F203" s="23"/>
      <c r="G203" s="23"/>
      <c r="H203" s="22"/>
    </row>
    <row r="204" spans="1:8" s="20" customFormat="1" x14ac:dyDescent="0.25">
      <c r="A204" s="23"/>
      <c r="B204" s="23"/>
      <c r="C204" s="23"/>
      <c r="D204" s="23"/>
      <c r="E204" s="23"/>
      <c r="F204" s="23"/>
      <c r="G204" s="23"/>
      <c r="H204" s="22"/>
    </row>
    <row r="205" spans="1:8" s="20" customFormat="1" x14ac:dyDescent="0.25">
      <c r="A205" s="23"/>
      <c r="B205" s="23"/>
      <c r="C205" s="23"/>
      <c r="D205" s="23"/>
      <c r="E205" s="23"/>
      <c r="F205" s="23"/>
      <c r="G205" s="23"/>
      <c r="H205" s="22"/>
    </row>
    <row r="206" spans="1:8" s="20" customFormat="1" x14ac:dyDescent="0.25">
      <c r="A206" s="23"/>
      <c r="B206" s="23"/>
      <c r="C206" s="23"/>
      <c r="D206" s="23"/>
      <c r="E206" s="23"/>
      <c r="F206" s="23"/>
      <c r="G206" s="23"/>
      <c r="H206" s="22"/>
    </row>
    <row r="207" spans="1:8" s="20" customFormat="1" x14ac:dyDescent="0.25">
      <c r="A207" s="23"/>
      <c r="B207" s="23"/>
      <c r="C207" s="23"/>
      <c r="D207" s="23"/>
      <c r="E207" s="23"/>
      <c r="F207" s="23"/>
      <c r="G207" s="23"/>
      <c r="H207" s="22"/>
    </row>
    <row r="208" spans="1:8" s="20" customFormat="1" x14ac:dyDescent="0.25">
      <c r="A208" s="23"/>
      <c r="B208" s="23"/>
      <c r="C208" s="23"/>
      <c r="D208" s="23"/>
      <c r="E208" s="23"/>
      <c r="F208" s="23"/>
      <c r="G208" s="23"/>
      <c r="H208" s="22"/>
    </row>
    <row r="209" spans="1:8" s="20" customFormat="1" x14ac:dyDescent="0.25">
      <c r="A209" s="23"/>
      <c r="B209" s="23"/>
      <c r="C209" s="23"/>
      <c r="D209" s="23"/>
      <c r="E209" s="23"/>
      <c r="F209" s="23"/>
      <c r="G209" s="23"/>
      <c r="H209" s="22"/>
    </row>
    <row r="210" spans="1:8" s="20" customFormat="1" x14ac:dyDescent="0.25">
      <c r="A210" s="23"/>
      <c r="B210" s="23"/>
      <c r="C210" s="23"/>
      <c r="D210" s="23"/>
      <c r="E210" s="23"/>
      <c r="F210" s="23"/>
      <c r="G210" s="23"/>
      <c r="H210" s="22"/>
    </row>
    <row r="211" spans="1:8" s="20" customFormat="1" x14ac:dyDescent="0.25">
      <c r="A211" s="23"/>
      <c r="B211" s="23"/>
      <c r="C211" s="23"/>
      <c r="D211" s="23"/>
      <c r="E211" s="23"/>
      <c r="F211" s="23"/>
      <c r="G211" s="23"/>
      <c r="H211" s="22"/>
    </row>
    <row r="212" spans="1:8" s="20" customFormat="1" x14ac:dyDescent="0.25">
      <c r="A212" s="23"/>
      <c r="B212" s="23"/>
      <c r="C212" s="23"/>
      <c r="D212" s="23"/>
      <c r="E212" s="23"/>
      <c r="F212" s="23"/>
      <c r="G212" s="23"/>
      <c r="H212" s="22"/>
    </row>
    <row r="213" spans="1:8" s="20" customFormat="1" x14ac:dyDescent="0.25">
      <c r="A213" s="23"/>
      <c r="B213" s="23"/>
      <c r="C213" s="23"/>
      <c r="D213" s="23"/>
      <c r="E213" s="23"/>
      <c r="F213" s="23"/>
      <c r="G213" s="23"/>
      <c r="H213" s="22"/>
    </row>
    <row r="214" spans="1:8" s="20" customFormat="1" x14ac:dyDescent="0.25">
      <c r="A214" s="23"/>
      <c r="B214" s="23"/>
      <c r="C214" s="23"/>
      <c r="D214" s="23"/>
      <c r="E214" s="23"/>
      <c r="F214" s="23"/>
      <c r="G214" s="23"/>
      <c r="H214" s="22"/>
    </row>
    <row r="215" spans="1:8" s="20" customFormat="1" x14ac:dyDescent="0.25">
      <c r="A215" s="23"/>
      <c r="B215" s="23"/>
      <c r="C215" s="23"/>
      <c r="D215" s="23"/>
      <c r="E215" s="23"/>
      <c r="F215" s="23"/>
      <c r="G215" s="23"/>
      <c r="H215" s="22"/>
    </row>
    <row r="216" spans="1:8" s="20" customFormat="1" x14ac:dyDescent="0.25">
      <c r="A216" s="23"/>
      <c r="B216" s="23"/>
      <c r="C216" s="23"/>
      <c r="D216" s="23"/>
      <c r="E216" s="23"/>
      <c r="F216" s="23"/>
      <c r="G216" s="23"/>
      <c r="H216" s="22"/>
    </row>
    <row r="217" spans="1:8" s="20" customFormat="1" x14ac:dyDescent="0.25">
      <c r="A217" s="23"/>
      <c r="B217" s="23"/>
      <c r="C217" s="23"/>
      <c r="D217" s="23"/>
      <c r="E217" s="23"/>
      <c r="F217" s="23"/>
      <c r="G217" s="23"/>
      <c r="H217" s="22"/>
    </row>
    <row r="218" spans="1:8" s="20" customFormat="1" x14ac:dyDescent="0.25">
      <c r="A218" s="23"/>
      <c r="B218" s="23"/>
      <c r="C218" s="23"/>
      <c r="D218" s="23"/>
      <c r="E218" s="23"/>
      <c r="F218" s="23"/>
      <c r="G218" s="23"/>
      <c r="H218" s="22"/>
    </row>
    <row r="219" spans="1:8" s="20" customFormat="1" x14ac:dyDescent="0.25">
      <c r="A219" s="23"/>
      <c r="B219" s="23"/>
      <c r="C219" s="23"/>
      <c r="D219" s="23"/>
      <c r="E219" s="23"/>
      <c r="F219" s="23"/>
      <c r="G219" s="23"/>
      <c r="H219" s="22"/>
    </row>
    <row r="220" spans="1:8" s="20" customFormat="1" x14ac:dyDescent="0.25">
      <c r="A220" s="23"/>
      <c r="B220" s="23"/>
      <c r="C220" s="23"/>
      <c r="D220" s="23"/>
      <c r="E220" s="23"/>
      <c r="F220" s="23"/>
      <c r="G220" s="23"/>
      <c r="H220" s="22"/>
    </row>
    <row r="221" spans="1:8" s="20" customFormat="1" x14ac:dyDescent="0.25">
      <c r="A221" s="23"/>
      <c r="B221" s="23"/>
      <c r="C221" s="23"/>
      <c r="D221" s="23"/>
      <c r="E221" s="23"/>
      <c r="F221" s="23"/>
      <c r="G221" s="23"/>
      <c r="H221" s="22"/>
    </row>
    <row r="222" spans="1:8" s="20" customFormat="1" x14ac:dyDescent="0.25">
      <c r="A222" s="23"/>
      <c r="B222" s="23"/>
      <c r="C222" s="23"/>
      <c r="D222" s="23"/>
      <c r="E222" s="23"/>
      <c r="F222" s="23"/>
      <c r="G222" s="23"/>
      <c r="H222" s="22"/>
    </row>
    <row r="223" spans="1:8" s="20" customFormat="1" x14ac:dyDescent="0.25">
      <c r="A223" s="23"/>
      <c r="B223" s="23"/>
      <c r="C223" s="23"/>
      <c r="D223" s="23"/>
      <c r="E223" s="23"/>
      <c r="F223" s="23"/>
      <c r="G223" s="23"/>
      <c r="H223" s="22"/>
    </row>
    <row r="224" spans="1:8" s="20" customFormat="1" x14ac:dyDescent="0.25">
      <c r="A224" s="23"/>
      <c r="B224" s="23"/>
      <c r="C224" s="23"/>
      <c r="D224" s="23"/>
      <c r="E224" s="23"/>
      <c r="F224" s="23"/>
      <c r="G224" s="23"/>
      <c r="H224" s="22"/>
    </row>
    <row r="225" spans="1:8" s="20" customFormat="1" x14ac:dyDescent="0.25">
      <c r="A225" s="23"/>
      <c r="B225" s="23"/>
      <c r="C225" s="23"/>
      <c r="D225" s="23"/>
      <c r="E225" s="23"/>
      <c r="F225" s="23"/>
      <c r="G225" s="23"/>
      <c r="H225" s="22"/>
    </row>
    <row r="226" spans="1:8" s="20" customFormat="1" x14ac:dyDescent="0.25">
      <c r="A226" s="23"/>
      <c r="B226" s="23"/>
      <c r="C226" s="23"/>
      <c r="D226" s="23"/>
      <c r="E226" s="23"/>
      <c r="F226" s="23"/>
      <c r="G226" s="23"/>
      <c r="H226" s="22"/>
    </row>
    <row r="227" spans="1:8" s="20" customFormat="1" x14ac:dyDescent="0.25">
      <c r="A227" s="23"/>
      <c r="B227" s="23"/>
      <c r="C227" s="23"/>
      <c r="D227" s="23"/>
      <c r="E227" s="23"/>
      <c r="F227" s="23"/>
      <c r="G227" s="23"/>
      <c r="H227" s="22"/>
    </row>
    <row r="228" spans="1:8" s="20" customFormat="1" x14ac:dyDescent="0.25">
      <c r="A228" s="23"/>
      <c r="B228" s="23"/>
      <c r="C228" s="23"/>
      <c r="D228" s="23"/>
      <c r="E228" s="23"/>
      <c r="F228" s="23"/>
      <c r="G228" s="23"/>
      <c r="H228" s="22"/>
    </row>
    <row r="229" spans="1:8" s="20" customFormat="1" x14ac:dyDescent="0.25">
      <c r="A229" s="23"/>
      <c r="B229" s="23"/>
      <c r="C229" s="23"/>
      <c r="D229" s="23"/>
      <c r="E229" s="23"/>
      <c r="F229" s="23"/>
      <c r="G229" s="23"/>
      <c r="H229" s="22"/>
    </row>
    <row r="230" spans="1:8" s="20" customFormat="1" x14ac:dyDescent="0.25">
      <c r="A230" s="23"/>
      <c r="B230" s="23"/>
      <c r="C230" s="23"/>
      <c r="D230" s="23"/>
      <c r="E230" s="23"/>
      <c r="F230" s="23"/>
      <c r="G230" s="23"/>
      <c r="H230" s="22"/>
    </row>
    <row r="231" spans="1:8" s="20" customFormat="1" x14ac:dyDescent="0.25">
      <c r="A231" s="23"/>
      <c r="B231" s="23"/>
      <c r="C231" s="23"/>
      <c r="D231" s="23"/>
      <c r="E231" s="23"/>
      <c r="F231" s="23"/>
      <c r="G231" s="23"/>
      <c r="H231" s="22"/>
    </row>
    <row r="232" spans="1:8" s="20" customFormat="1" x14ac:dyDescent="0.25">
      <c r="A232" s="23"/>
      <c r="B232" s="23"/>
      <c r="C232" s="23"/>
      <c r="D232" s="23"/>
      <c r="E232" s="23"/>
      <c r="F232" s="23"/>
      <c r="G232" s="23"/>
      <c r="H232" s="22"/>
    </row>
    <row r="233" spans="1:8" s="20" customFormat="1" x14ac:dyDescent="0.25">
      <c r="A233" s="23"/>
      <c r="B233" s="23"/>
      <c r="C233" s="23"/>
      <c r="D233" s="23"/>
      <c r="E233" s="23"/>
      <c r="F233" s="23"/>
      <c r="G233" s="23"/>
      <c r="H233" s="22"/>
    </row>
    <row r="234" spans="1:8" s="20" customFormat="1" x14ac:dyDescent="0.25">
      <c r="A234" s="23"/>
      <c r="B234" s="23"/>
      <c r="C234" s="23"/>
      <c r="D234" s="23"/>
      <c r="E234" s="23"/>
      <c r="F234" s="23"/>
      <c r="G234" s="23"/>
      <c r="H234" s="22"/>
    </row>
    <row r="235" spans="1:8" s="20" customFormat="1" x14ac:dyDescent="0.25">
      <c r="A235" s="23"/>
      <c r="B235" s="23"/>
      <c r="C235" s="23"/>
      <c r="D235" s="23"/>
      <c r="E235" s="23"/>
      <c r="F235" s="23"/>
      <c r="G235" s="23"/>
      <c r="H235" s="22"/>
    </row>
    <row r="236" spans="1:8" s="20" customFormat="1" x14ac:dyDescent="0.25">
      <c r="A236" s="23"/>
      <c r="B236" s="23"/>
      <c r="C236" s="23"/>
      <c r="D236" s="23"/>
      <c r="E236" s="23"/>
      <c r="F236" s="23"/>
      <c r="G236" s="23"/>
      <c r="H236" s="22"/>
    </row>
    <row r="237" spans="1:8" s="20" customFormat="1" x14ac:dyDescent="0.25">
      <c r="A237" s="23"/>
      <c r="B237" s="23"/>
      <c r="C237" s="23"/>
      <c r="D237" s="23"/>
      <c r="E237" s="23"/>
      <c r="F237" s="23"/>
      <c r="G237" s="23"/>
      <c r="H237" s="22"/>
    </row>
    <row r="238" spans="1:8" s="20" customFormat="1" x14ac:dyDescent="0.25">
      <c r="A238" s="23"/>
      <c r="B238" s="23"/>
      <c r="C238" s="23"/>
      <c r="D238" s="23"/>
      <c r="E238" s="23"/>
      <c r="F238" s="23"/>
      <c r="G238" s="23"/>
      <c r="H238" s="22"/>
    </row>
    <row r="239" spans="1:8" s="20" customFormat="1" x14ac:dyDescent="0.25">
      <c r="A239" s="23"/>
      <c r="B239" s="23"/>
      <c r="C239" s="23"/>
      <c r="D239" s="23"/>
      <c r="E239" s="23"/>
      <c r="F239" s="23"/>
      <c r="G239" s="23"/>
      <c r="H239" s="22"/>
    </row>
    <row r="240" spans="1:8" s="20" customFormat="1" x14ac:dyDescent="0.25">
      <c r="A240" s="23"/>
      <c r="B240" s="23"/>
      <c r="C240" s="23"/>
      <c r="D240" s="23"/>
      <c r="E240" s="23"/>
      <c r="F240" s="23"/>
      <c r="G240" s="23"/>
      <c r="H240" s="22"/>
    </row>
    <row r="241" spans="1:8" s="20" customFormat="1" x14ac:dyDescent="0.25">
      <c r="A241" s="23"/>
      <c r="B241" s="23"/>
      <c r="C241" s="23"/>
      <c r="D241" s="23"/>
      <c r="E241" s="23"/>
      <c r="F241" s="23"/>
      <c r="G241" s="23"/>
      <c r="H241" s="22"/>
    </row>
    <row r="242" spans="1:8" s="20" customFormat="1" x14ac:dyDescent="0.25">
      <c r="A242" s="23"/>
      <c r="B242" s="23"/>
      <c r="C242" s="23"/>
      <c r="D242" s="23"/>
      <c r="E242" s="23"/>
      <c r="F242" s="23"/>
      <c r="G242" s="23"/>
      <c r="H242" s="22"/>
    </row>
    <row r="243" spans="1:8" s="20" customFormat="1" x14ac:dyDescent="0.25">
      <c r="A243" s="23"/>
      <c r="B243" s="23"/>
      <c r="C243" s="23"/>
      <c r="D243" s="23"/>
      <c r="E243" s="23"/>
      <c r="F243" s="23"/>
      <c r="G243" s="23"/>
      <c r="H243" s="22"/>
    </row>
    <row r="244" spans="1:8" s="20" customFormat="1" x14ac:dyDescent="0.25">
      <c r="A244" s="23"/>
      <c r="B244" s="23"/>
      <c r="C244" s="23"/>
      <c r="D244" s="23"/>
      <c r="E244" s="23"/>
      <c r="F244" s="23"/>
      <c r="G244" s="23"/>
      <c r="H244" s="22"/>
    </row>
    <row r="245" spans="1:8" s="20" customFormat="1" x14ac:dyDescent="0.25">
      <c r="A245" s="23"/>
      <c r="B245" s="23"/>
      <c r="C245" s="23"/>
      <c r="D245" s="23"/>
      <c r="E245" s="23"/>
      <c r="F245" s="23"/>
      <c r="G245" s="23"/>
      <c r="H245" s="22"/>
    </row>
    <row r="246" spans="1:8" s="20" customFormat="1" x14ac:dyDescent="0.25">
      <c r="A246" s="23"/>
      <c r="B246" s="23"/>
      <c r="C246" s="23"/>
      <c r="D246" s="23"/>
      <c r="E246" s="23"/>
      <c r="F246" s="23"/>
      <c r="G246" s="23"/>
      <c r="H246" s="22"/>
    </row>
    <row r="247" spans="1:8" s="20" customFormat="1" x14ac:dyDescent="0.25">
      <c r="A247" s="23"/>
      <c r="B247" s="23"/>
      <c r="C247" s="23"/>
      <c r="D247" s="23"/>
      <c r="E247" s="23"/>
      <c r="F247" s="23"/>
      <c r="G247" s="23"/>
      <c r="H247" s="22"/>
    </row>
    <row r="248" spans="1:8" s="20" customFormat="1" x14ac:dyDescent="0.25">
      <c r="A248" s="23"/>
      <c r="B248" s="23"/>
      <c r="C248" s="23"/>
      <c r="D248" s="23"/>
      <c r="E248" s="23"/>
      <c r="F248" s="23"/>
      <c r="G248" s="23"/>
      <c r="H248" s="22"/>
    </row>
    <row r="249" spans="1:8" s="20" customFormat="1" x14ac:dyDescent="0.25">
      <c r="A249" s="23"/>
      <c r="B249" s="23"/>
      <c r="C249" s="23"/>
      <c r="D249" s="23"/>
      <c r="E249" s="23"/>
      <c r="F249" s="23"/>
      <c r="G249" s="23"/>
      <c r="H249" s="22"/>
    </row>
    <row r="250" spans="1:8" s="20" customFormat="1" x14ac:dyDescent="0.25">
      <c r="A250" s="23"/>
      <c r="B250" s="23"/>
      <c r="C250" s="23"/>
      <c r="D250" s="23"/>
      <c r="E250" s="23"/>
      <c r="F250" s="23"/>
      <c r="G250" s="23"/>
      <c r="H250" s="22"/>
    </row>
    <row r="251" spans="1:8" s="20" customFormat="1" x14ac:dyDescent="0.25">
      <c r="A251" s="23"/>
      <c r="B251" s="23"/>
      <c r="C251" s="23"/>
      <c r="D251" s="23"/>
      <c r="E251" s="23"/>
      <c r="F251" s="23"/>
      <c r="G251" s="23"/>
      <c r="H251" s="22"/>
    </row>
    <row r="252" spans="1:8" s="20" customFormat="1" x14ac:dyDescent="0.25">
      <c r="A252" s="23"/>
      <c r="B252" s="23"/>
      <c r="C252" s="23"/>
      <c r="D252" s="23"/>
      <c r="E252" s="23"/>
      <c r="F252" s="23"/>
      <c r="G252" s="23"/>
      <c r="H252" s="22"/>
    </row>
    <row r="253" spans="1:8" s="20" customFormat="1" x14ac:dyDescent="0.25">
      <c r="A253" s="23"/>
      <c r="B253" s="23"/>
      <c r="C253" s="23"/>
      <c r="D253" s="23"/>
      <c r="E253" s="23"/>
      <c r="F253" s="23"/>
      <c r="G253" s="23"/>
      <c r="H253" s="22"/>
    </row>
    <row r="254" spans="1:8" s="20" customFormat="1" x14ac:dyDescent="0.25">
      <c r="A254" s="23"/>
      <c r="B254" s="23"/>
      <c r="C254" s="23"/>
      <c r="D254" s="23"/>
      <c r="E254" s="23"/>
      <c r="F254" s="23"/>
      <c r="G254" s="23"/>
      <c r="H254" s="22"/>
    </row>
    <row r="255" spans="1:8" s="20" customFormat="1" x14ac:dyDescent="0.25">
      <c r="A255" s="23"/>
      <c r="B255" s="23"/>
      <c r="C255" s="23"/>
      <c r="D255" s="23"/>
      <c r="E255" s="23"/>
      <c r="F255" s="23"/>
      <c r="G255" s="23"/>
      <c r="H255" s="22"/>
    </row>
    <row r="256" spans="1:8" s="20" customFormat="1" x14ac:dyDescent="0.25">
      <c r="A256" s="23"/>
      <c r="B256" s="23"/>
      <c r="C256" s="23"/>
      <c r="D256" s="23"/>
      <c r="E256" s="23"/>
      <c r="F256" s="23"/>
      <c r="G256" s="23"/>
      <c r="H256" s="22"/>
    </row>
    <row r="257" spans="1:8" s="20" customFormat="1" x14ac:dyDescent="0.25">
      <c r="A257" s="23"/>
      <c r="B257" s="23"/>
      <c r="C257" s="23"/>
      <c r="D257" s="23"/>
      <c r="E257" s="23"/>
      <c r="F257" s="23"/>
      <c r="G257" s="23"/>
      <c r="H257" s="22"/>
    </row>
    <row r="258" spans="1:8" s="20" customFormat="1" x14ac:dyDescent="0.25">
      <c r="A258" s="23"/>
      <c r="B258" s="23"/>
      <c r="C258" s="23"/>
      <c r="D258" s="23"/>
      <c r="E258" s="23"/>
      <c r="F258" s="23"/>
      <c r="G258" s="23"/>
      <c r="H258" s="22"/>
    </row>
    <row r="259" spans="1:8" s="20" customFormat="1" x14ac:dyDescent="0.25">
      <c r="A259" s="23"/>
      <c r="B259" s="23"/>
      <c r="C259" s="23"/>
      <c r="D259" s="23"/>
      <c r="E259" s="23"/>
      <c r="F259" s="23"/>
      <c r="G259" s="23"/>
      <c r="H259" s="22"/>
    </row>
    <row r="260" spans="1:8" s="20" customFormat="1" x14ac:dyDescent="0.25">
      <c r="A260" s="23"/>
      <c r="B260" s="23"/>
      <c r="C260" s="23"/>
      <c r="D260" s="23"/>
      <c r="E260" s="23"/>
      <c r="F260" s="23"/>
      <c r="G260" s="23"/>
      <c r="H260" s="22"/>
    </row>
    <row r="261" spans="1:8" s="20" customFormat="1" x14ac:dyDescent="0.25">
      <c r="A261" s="23"/>
      <c r="B261" s="23"/>
      <c r="C261" s="23"/>
      <c r="D261" s="23"/>
      <c r="E261" s="23"/>
      <c r="F261" s="23"/>
      <c r="G261" s="23"/>
      <c r="H261" s="22"/>
    </row>
    <row r="262" spans="1:8" s="20" customFormat="1" x14ac:dyDescent="0.25">
      <c r="A262" s="23"/>
      <c r="B262" s="23"/>
      <c r="C262" s="23"/>
      <c r="D262" s="23"/>
      <c r="E262" s="23"/>
      <c r="F262" s="23"/>
      <c r="G262" s="23"/>
      <c r="H262" s="22"/>
    </row>
    <row r="263" spans="1:8" s="20" customFormat="1" x14ac:dyDescent="0.25">
      <c r="A263" s="23"/>
      <c r="B263" s="23"/>
      <c r="C263" s="23"/>
      <c r="D263" s="23"/>
      <c r="E263" s="23"/>
      <c r="F263" s="23"/>
      <c r="G263" s="23"/>
      <c r="H263" s="22"/>
    </row>
    <row r="264" spans="1:8" s="20" customFormat="1" x14ac:dyDescent="0.25">
      <c r="A264" s="23"/>
      <c r="B264" s="23"/>
      <c r="C264" s="23"/>
      <c r="D264" s="23"/>
      <c r="E264" s="23"/>
      <c r="F264" s="23"/>
      <c r="G264" s="23"/>
      <c r="H264" s="22"/>
    </row>
    <row r="265" spans="1:8" s="20" customFormat="1" x14ac:dyDescent="0.25">
      <c r="A265" s="23"/>
      <c r="B265" s="23"/>
      <c r="C265" s="23"/>
      <c r="D265" s="23"/>
      <c r="E265" s="23"/>
      <c r="F265" s="23"/>
      <c r="G265" s="23"/>
      <c r="H265" s="22"/>
    </row>
    <row r="266" spans="1:8" s="20" customFormat="1" x14ac:dyDescent="0.25">
      <c r="A266" s="23"/>
      <c r="B266" s="23"/>
      <c r="C266" s="23"/>
      <c r="D266" s="23"/>
      <c r="E266" s="23"/>
      <c r="F266" s="23"/>
      <c r="G266" s="23"/>
      <c r="H266" s="22"/>
    </row>
    <row r="267" spans="1:8" s="20" customFormat="1" x14ac:dyDescent="0.25">
      <c r="A267" s="23"/>
      <c r="B267" s="23"/>
      <c r="C267" s="23"/>
      <c r="D267" s="23"/>
      <c r="E267" s="23"/>
      <c r="F267" s="23"/>
      <c r="G267" s="23"/>
      <c r="H267" s="22"/>
    </row>
    <row r="268" spans="1:8" s="20" customFormat="1" x14ac:dyDescent="0.25">
      <c r="A268" s="23"/>
      <c r="B268" s="23"/>
      <c r="C268" s="23"/>
      <c r="D268" s="23"/>
      <c r="E268" s="23"/>
      <c r="F268" s="23"/>
      <c r="G268" s="23"/>
      <c r="H268" s="22"/>
    </row>
    <row r="269" spans="1:8" s="20" customFormat="1" x14ac:dyDescent="0.25">
      <c r="A269" s="23"/>
      <c r="B269" s="23"/>
      <c r="C269" s="23"/>
      <c r="D269" s="23"/>
      <c r="E269" s="23"/>
      <c r="F269" s="23"/>
      <c r="G269" s="23"/>
      <c r="H269" s="22"/>
    </row>
    <row r="270" spans="1:8" s="20" customFormat="1" x14ac:dyDescent="0.25">
      <c r="A270" s="23"/>
      <c r="B270" s="23"/>
      <c r="C270" s="23"/>
      <c r="D270" s="23"/>
      <c r="E270" s="23"/>
      <c r="F270" s="23"/>
      <c r="G270" s="23"/>
      <c r="H270" s="22"/>
    </row>
    <row r="271" spans="1:8" s="20" customFormat="1" x14ac:dyDescent="0.25">
      <c r="A271" s="23"/>
      <c r="B271" s="23"/>
      <c r="C271" s="23"/>
      <c r="D271" s="23"/>
      <c r="E271" s="23"/>
      <c r="F271" s="23"/>
      <c r="G271" s="23"/>
      <c r="H271" s="22"/>
    </row>
    <row r="272" spans="1:8" s="20" customFormat="1" x14ac:dyDescent="0.25">
      <c r="A272" s="23"/>
      <c r="B272" s="23"/>
      <c r="C272" s="23"/>
      <c r="D272" s="23"/>
      <c r="E272" s="23"/>
      <c r="F272" s="23"/>
      <c r="G272" s="23"/>
      <c r="H272" s="22"/>
    </row>
    <row r="273" spans="1:8" s="20" customFormat="1" x14ac:dyDescent="0.25">
      <c r="A273" s="23"/>
      <c r="B273" s="23"/>
      <c r="C273" s="23"/>
      <c r="D273" s="23"/>
      <c r="E273" s="23"/>
      <c r="F273" s="23"/>
      <c r="G273" s="23"/>
      <c r="H273" s="22"/>
    </row>
    <row r="274" spans="1:8" s="20" customFormat="1" x14ac:dyDescent="0.25">
      <c r="A274" s="23"/>
      <c r="B274" s="23"/>
      <c r="C274" s="23"/>
      <c r="D274" s="23"/>
      <c r="E274" s="23"/>
      <c r="F274" s="23"/>
      <c r="G274" s="23"/>
      <c r="H274" s="22"/>
    </row>
    <row r="275" spans="1:8" s="20" customFormat="1" x14ac:dyDescent="0.25">
      <c r="A275" s="23"/>
      <c r="B275" s="23"/>
      <c r="C275" s="23"/>
      <c r="D275" s="23"/>
      <c r="E275" s="23"/>
      <c r="F275" s="23"/>
      <c r="G275" s="23"/>
      <c r="H275" s="22"/>
    </row>
    <row r="276" spans="1:8" s="20" customFormat="1" x14ac:dyDescent="0.25">
      <c r="A276" s="23"/>
      <c r="B276" s="23"/>
      <c r="C276" s="23"/>
      <c r="D276" s="23"/>
      <c r="E276" s="23"/>
      <c r="F276" s="23"/>
      <c r="G276" s="23"/>
      <c r="H276" s="22"/>
    </row>
    <row r="277" spans="1:8" s="20" customFormat="1" x14ac:dyDescent="0.25">
      <c r="A277" s="23"/>
      <c r="B277" s="23"/>
      <c r="C277" s="23"/>
      <c r="D277" s="23"/>
      <c r="E277" s="23"/>
      <c r="F277" s="23"/>
      <c r="G277" s="23"/>
      <c r="H277" s="22"/>
    </row>
    <row r="278" spans="1:8" s="20" customFormat="1" x14ac:dyDescent="0.25">
      <c r="A278" s="23"/>
      <c r="B278" s="23"/>
      <c r="C278" s="23"/>
      <c r="D278" s="23"/>
      <c r="E278" s="23"/>
      <c r="F278" s="23"/>
      <c r="G278" s="23"/>
      <c r="H278" s="22"/>
    </row>
    <row r="279" spans="1:8" s="20" customFormat="1" x14ac:dyDescent="0.25">
      <c r="A279" s="23"/>
      <c r="B279" s="23"/>
      <c r="C279" s="23"/>
      <c r="D279" s="23"/>
      <c r="E279" s="23"/>
      <c r="F279" s="23"/>
      <c r="G279" s="23"/>
      <c r="H279" s="22"/>
    </row>
    <row r="280" spans="1:8" s="20" customFormat="1" x14ac:dyDescent="0.25">
      <c r="A280" s="23"/>
      <c r="B280" s="23"/>
      <c r="C280" s="23"/>
      <c r="D280" s="23"/>
      <c r="E280" s="23"/>
      <c r="F280" s="23"/>
      <c r="G280" s="23"/>
      <c r="H280" s="22"/>
    </row>
    <row r="281" spans="1:8" s="20" customFormat="1" x14ac:dyDescent="0.25">
      <c r="A281" s="23"/>
      <c r="B281" s="23"/>
      <c r="C281" s="23"/>
      <c r="D281" s="23"/>
      <c r="E281" s="23"/>
      <c r="F281" s="23"/>
      <c r="G281" s="23"/>
      <c r="H281" s="22"/>
    </row>
    <row r="282" spans="1:8" s="20" customFormat="1" x14ac:dyDescent="0.25">
      <c r="A282" s="23"/>
      <c r="B282" s="23"/>
      <c r="C282" s="23"/>
      <c r="D282" s="23"/>
      <c r="E282" s="23"/>
      <c r="F282" s="23"/>
      <c r="G282" s="23"/>
      <c r="H282" s="22"/>
    </row>
    <row r="283" spans="1:8" s="20" customFormat="1" x14ac:dyDescent="0.25">
      <c r="A283" s="23"/>
      <c r="B283" s="23"/>
      <c r="C283" s="23"/>
      <c r="D283" s="23"/>
      <c r="E283" s="23"/>
      <c r="F283" s="23"/>
      <c r="G283" s="23"/>
      <c r="H283" s="22"/>
    </row>
    <row r="284" spans="1:8" s="20" customFormat="1" x14ac:dyDescent="0.25">
      <c r="A284" s="23"/>
      <c r="B284" s="23"/>
      <c r="C284" s="23"/>
      <c r="D284" s="23"/>
      <c r="E284" s="23"/>
      <c r="F284" s="23"/>
      <c r="G284" s="23"/>
      <c r="H284" s="22"/>
    </row>
    <row r="285" spans="1:8" s="20" customFormat="1" x14ac:dyDescent="0.25">
      <c r="A285" s="23"/>
      <c r="B285" s="23"/>
      <c r="C285" s="23"/>
      <c r="D285" s="23"/>
      <c r="E285" s="23"/>
      <c r="F285" s="23"/>
      <c r="G285" s="23"/>
      <c r="H285" s="22"/>
    </row>
    <row r="286" spans="1:8" s="20" customFormat="1" x14ac:dyDescent="0.25">
      <c r="A286" s="23"/>
      <c r="B286" s="23"/>
      <c r="C286" s="23"/>
      <c r="D286" s="23"/>
      <c r="E286" s="23"/>
      <c r="F286" s="23"/>
      <c r="G286" s="23"/>
      <c r="H286" s="22"/>
    </row>
    <row r="287" spans="1:8" s="20" customFormat="1" x14ac:dyDescent="0.25">
      <c r="A287" s="23"/>
      <c r="B287" s="23"/>
      <c r="C287" s="23"/>
      <c r="D287" s="23"/>
      <c r="E287" s="23"/>
      <c r="F287" s="23"/>
      <c r="G287" s="23"/>
      <c r="H287" s="22"/>
    </row>
    <row r="288" spans="1:8" s="20" customFormat="1" x14ac:dyDescent="0.25">
      <c r="A288" s="23"/>
      <c r="B288" s="23"/>
      <c r="C288" s="23"/>
      <c r="D288" s="23"/>
      <c r="E288" s="23"/>
      <c r="F288" s="23"/>
      <c r="G288" s="23"/>
      <c r="H288" s="22"/>
    </row>
    <row r="289" spans="1:8" s="20" customFormat="1" x14ac:dyDescent="0.25">
      <c r="A289" s="23"/>
      <c r="B289" s="23"/>
      <c r="C289" s="23"/>
      <c r="D289" s="23"/>
      <c r="E289" s="23"/>
      <c r="F289" s="23"/>
      <c r="G289" s="23"/>
      <c r="H289" s="22"/>
    </row>
    <row r="290" spans="1:8" s="20" customFormat="1" x14ac:dyDescent="0.25">
      <c r="A290" s="23"/>
      <c r="B290" s="23"/>
      <c r="C290" s="23"/>
      <c r="D290" s="23"/>
      <c r="E290" s="23"/>
      <c r="F290" s="23"/>
      <c r="G290" s="23"/>
      <c r="H290" s="22"/>
    </row>
    <row r="291" spans="1:8" s="20" customFormat="1" x14ac:dyDescent="0.25">
      <c r="A291" s="23"/>
      <c r="B291" s="23"/>
      <c r="C291" s="23"/>
      <c r="D291" s="23"/>
      <c r="E291" s="23"/>
      <c r="F291" s="23"/>
      <c r="G291" s="23"/>
      <c r="H291" s="22"/>
    </row>
    <row r="292" spans="1:8" s="20" customFormat="1" x14ac:dyDescent="0.25">
      <c r="A292" s="23"/>
      <c r="B292" s="23"/>
      <c r="C292" s="23"/>
      <c r="D292" s="23"/>
      <c r="E292" s="23"/>
      <c r="F292" s="23"/>
      <c r="G292" s="23"/>
      <c r="H292" s="22"/>
    </row>
    <row r="293" spans="1:8" s="20" customFormat="1" x14ac:dyDescent="0.25">
      <c r="A293" s="23"/>
      <c r="B293" s="23"/>
      <c r="C293" s="23"/>
      <c r="D293" s="23"/>
      <c r="E293" s="23"/>
      <c r="F293" s="23"/>
      <c r="G293" s="23"/>
      <c r="H293" s="22"/>
    </row>
    <row r="294" spans="1:8" s="20" customFormat="1" x14ac:dyDescent="0.25">
      <c r="A294" s="23"/>
      <c r="B294" s="23"/>
      <c r="C294" s="23"/>
      <c r="D294" s="23"/>
      <c r="E294" s="23"/>
      <c r="F294" s="23"/>
      <c r="G294" s="23"/>
      <c r="H294" s="22"/>
    </row>
    <row r="295" spans="1:8" s="20" customFormat="1" x14ac:dyDescent="0.25">
      <c r="A295" s="23"/>
      <c r="B295" s="23"/>
      <c r="C295" s="23"/>
      <c r="D295" s="23"/>
      <c r="E295" s="23"/>
      <c r="F295" s="23"/>
      <c r="G295" s="23"/>
      <c r="H295" s="22"/>
    </row>
    <row r="296" spans="1:8" s="20" customFormat="1" x14ac:dyDescent="0.25">
      <c r="A296" s="23"/>
      <c r="B296" s="23"/>
      <c r="C296" s="23"/>
      <c r="D296" s="23"/>
      <c r="E296" s="23"/>
      <c r="F296" s="23"/>
      <c r="G296" s="23"/>
      <c r="H296" s="22"/>
    </row>
    <row r="297" spans="1:8" s="20" customFormat="1" x14ac:dyDescent="0.25">
      <c r="A297" s="23"/>
      <c r="B297" s="23"/>
      <c r="C297" s="23"/>
      <c r="D297" s="23"/>
      <c r="E297" s="23"/>
      <c r="F297" s="23"/>
      <c r="G297" s="23"/>
      <c r="H297" s="22"/>
    </row>
    <row r="298" spans="1:8" s="20" customFormat="1" x14ac:dyDescent="0.25">
      <c r="A298" s="23"/>
      <c r="B298" s="23"/>
      <c r="C298" s="23"/>
      <c r="D298" s="23"/>
      <c r="E298" s="23"/>
      <c r="F298" s="23"/>
      <c r="G298" s="23"/>
      <c r="H298" s="22"/>
    </row>
    <row r="299" spans="1:8" s="20" customFormat="1" x14ac:dyDescent="0.25">
      <c r="A299" s="23"/>
      <c r="B299" s="23"/>
      <c r="C299" s="23"/>
      <c r="D299" s="23"/>
      <c r="E299" s="23"/>
      <c r="F299" s="23"/>
      <c r="G299" s="23"/>
      <c r="H299" s="22"/>
    </row>
    <row r="300" spans="1:8" s="20" customFormat="1" x14ac:dyDescent="0.25">
      <c r="A300" s="23"/>
      <c r="B300" s="23"/>
      <c r="C300" s="23"/>
      <c r="D300" s="23"/>
      <c r="E300" s="23"/>
      <c r="F300" s="23"/>
      <c r="G300" s="23"/>
      <c r="H300" s="22"/>
    </row>
    <row r="301" spans="1:8" s="20" customFormat="1" x14ac:dyDescent="0.25">
      <c r="A301" s="23"/>
      <c r="B301" s="23"/>
      <c r="C301" s="23"/>
      <c r="D301" s="23"/>
      <c r="E301" s="23"/>
      <c r="F301" s="23"/>
      <c r="G301" s="23"/>
      <c r="H301" s="22"/>
    </row>
    <row r="302" spans="1:8" s="20" customFormat="1" x14ac:dyDescent="0.25">
      <c r="A302" s="23"/>
      <c r="B302" s="23"/>
      <c r="C302" s="23"/>
      <c r="D302" s="23"/>
      <c r="E302" s="23"/>
      <c r="F302" s="23"/>
      <c r="G302" s="23"/>
      <c r="H302" s="22"/>
    </row>
    <row r="303" spans="1:8" s="20" customFormat="1" x14ac:dyDescent="0.25">
      <c r="A303" s="23"/>
      <c r="B303" s="23"/>
      <c r="C303" s="23"/>
      <c r="D303" s="23"/>
      <c r="E303" s="23"/>
      <c r="F303" s="23"/>
      <c r="G303" s="23"/>
      <c r="H303" s="22"/>
    </row>
    <row r="304" spans="1:8" s="20" customFormat="1" x14ac:dyDescent="0.25">
      <c r="A304" s="23"/>
      <c r="B304" s="23"/>
      <c r="C304" s="23"/>
      <c r="D304" s="23"/>
      <c r="E304" s="23"/>
      <c r="F304" s="23"/>
      <c r="G304" s="23"/>
      <c r="H304" s="22"/>
    </row>
    <row r="305" spans="1:8" s="20" customFormat="1" x14ac:dyDescent="0.25">
      <c r="A305" s="23"/>
      <c r="B305" s="23"/>
      <c r="C305" s="23"/>
      <c r="D305" s="23"/>
      <c r="E305" s="23"/>
      <c r="F305" s="23"/>
      <c r="G305" s="23"/>
      <c r="H305" s="22"/>
    </row>
    <row r="306" spans="1:8" s="20" customFormat="1" x14ac:dyDescent="0.25">
      <c r="A306" s="23"/>
      <c r="B306" s="23"/>
      <c r="C306" s="23"/>
      <c r="D306" s="23"/>
      <c r="E306" s="23"/>
      <c r="F306" s="23"/>
      <c r="G306" s="23"/>
      <c r="H306" s="22"/>
    </row>
    <row r="307" spans="1:8" s="20" customFormat="1" x14ac:dyDescent="0.25">
      <c r="A307" s="23"/>
      <c r="B307" s="23"/>
      <c r="C307" s="23"/>
      <c r="D307" s="23"/>
      <c r="E307" s="23"/>
      <c r="F307" s="23"/>
      <c r="G307" s="23"/>
      <c r="H307" s="22"/>
    </row>
    <row r="308" spans="1:8" s="20" customFormat="1" x14ac:dyDescent="0.25">
      <c r="A308" s="23"/>
      <c r="B308" s="23"/>
      <c r="C308" s="23"/>
      <c r="D308" s="23"/>
      <c r="E308" s="23"/>
      <c r="F308" s="23"/>
      <c r="G308" s="23"/>
      <c r="H308" s="22"/>
    </row>
    <row r="309" spans="1:8" s="20" customFormat="1" x14ac:dyDescent="0.25">
      <c r="A309" s="23"/>
      <c r="B309" s="23"/>
      <c r="C309" s="23"/>
      <c r="D309" s="23"/>
      <c r="E309" s="23"/>
      <c r="F309" s="23"/>
      <c r="G309" s="23"/>
      <c r="H309" s="22"/>
    </row>
    <row r="310" spans="1:8" s="20" customFormat="1" x14ac:dyDescent="0.25">
      <c r="A310" s="23"/>
      <c r="B310" s="23"/>
      <c r="C310" s="23"/>
      <c r="D310" s="23"/>
      <c r="E310" s="23"/>
      <c r="F310" s="23"/>
      <c r="G310" s="23"/>
      <c r="H310" s="22"/>
    </row>
    <row r="311" spans="1:8" s="20" customFormat="1" x14ac:dyDescent="0.25">
      <c r="A311" s="23"/>
      <c r="B311" s="23"/>
      <c r="C311" s="23"/>
      <c r="D311" s="23"/>
      <c r="E311" s="23"/>
      <c r="F311" s="23"/>
      <c r="G311" s="23"/>
      <c r="H311" s="22"/>
    </row>
    <row r="312" spans="1:8" s="20" customFormat="1" x14ac:dyDescent="0.25">
      <c r="A312" s="23"/>
      <c r="B312" s="23"/>
      <c r="C312" s="23"/>
      <c r="D312" s="23"/>
      <c r="E312" s="23"/>
      <c r="F312" s="23"/>
      <c r="G312" s="23"/>
      <c r="H312" s="22"/>
    </row>
    <row r="313" spans="1:8" s="20" customFormat="1" x14ac:dyDescent="0.25">
      <c r="A313" s="23"/>
      <c r="B313" s="23"/>
      <c r="C313" s="23"/>
      <c r="D313" s="23"/>
      <c r="E313" s="23"/>
      <c r="F313" s="23"/>
      <c r="G313" s="23"/>
      <c r="H313" s="22"/>
    </row>
    <row r="314" spans="1:8" s="20" customFormat="1" x14ac:dyDescent="0.25">
      <c r="A314" s="23"/>
      <c r="B314" s="23"/>
      <c r="C314" s="23"/>
      <c r="D314" s="23"/>
      <c r="E314" s="23"/>
      <c r="F314" s="23"/>
      <c r="G314" s="23"/>
      <c r="H314" s="22"/>
    </row>
    <row r="315" spans="1:8" s="20" customFormat="1" x14ac:dyDescent="0.25">
      <c r="A315" s="23"/>
      <c r="B315" s="23"/>
      <c r="C315" s="23"/>
      <c r="D315" s="23"/>
      <c r="E315" s="23"/>
      <c r="F315" s="23"/>
      <c r="G315" s="23"/>
      <c r="H315" s="22"/>
    </row>
    <row r="316" spans="1:8" s="20" customFormat="1" x14ac:dyDescent="0.25">
      <c r="A316" s="23"/>
      <c r="B316" s="23"/>
      <c r="C316" s="23"/>
      <c r="D316" s="23"/>
      <c r="E316" s="23"/>
      <c r="F316" s="23"/>
      <c r="G316" s="23"/>
      <c r="H316" s="22"/>
    </row>
    <row r="317" spans="1:8" s="20" customFormat="1" x14ac:dyDescent="0.25">
      <c r="A317" s="23"/>
      <c r="B317" s="23"/>
      <c r="C317" s="23"/>
      <c r="D317" s="23"/>
      <c r="E317" s="23"/>
      <c r="F317" s="23"/>
      <c r="G317" s="23"/>
      <c r="H317" s="22"/>
    </row>
    <row r="318" spans="1:8" s="20" customFormat="1" x14ac:dyDescent="0.25">
      <c r="A318" s="23"/>
      <c r="B318" s="23"/>
      <c r="C318" s="23"/>
      <c r="D318" s="23"/>
      <c r="E318" s="23"/>
      <c r="F318" s="23"/>
      <c r="G318" s="23"/>
      <c r="H318" s="22"/>
    </row>
    <row r="319" spans="1:8" s="20" customFormat="1" x14ac:dyDescent="0.25">
      <c r="A319" s="23"/>
      <c r="B319" s="23"/>
      <c r="C319" s="23"/>
      <c r="D319" s="23"/>
      <c r="E319" s="23"/>
      <c r="F319" s="23"/>
      <c r="G319" s="23"/>
      <c r="H319" s="22"/>
    </row>
    <row r="320" spans="1:8" s="20" customFormat="1" x14ac:dyDescent="0.25">
      <c r="A320" s="23"/>
      <c r="B320" s="23"/>
      <c r="C320" s="23"/>
      <c r="D320" s="23"/>
      <c r="E320" s="23"/>
      <c r="F320" s="23"/>
      <c r="G320" s="23"/>
      <c r="H320" s="22"/>
    </row>
    <row r="321" spans="1:8" s="20" customFormat="1" x14ac:dyDescent="0.25">
      <c r="A321" s="23"/>
      <c r="B321" s="23"/>
      <c r="C321" s="23"/>
      <c r="D321" s="23"/>
      <c r="E321" s="23"/>
      <c r="F321" s="23"/>
      <c r="G321" s="23"/>
      <c r="H321" s="22"/>
    </row>
    <row r="322" spans="1:8" s="20" customFormat="1" x14ac:dyDescent="0.25">
      <c r="A322" s="23"/>
      <c r="B322" s="23"/>
      <c r="C322" s="23"/>
      <c r="D322" s="23"/>
      <c r="E322" s="23"/>
      <c r="F322" s="23"/>
      <c r="G322" s="23"/>
      <c r="H322" s="22"/>
    </row>
    <row r="323" spans="1:8" s="20" customFormat="1" x14ac:dyDescent="0.25">
      <c r="A323" s="23"/>
      <c r="B323" s="23"/>
      <c r="C323" s="23"/>
      <c r="D323" s="23"/>
      <c r="E323" s="23"/>
      <c r="F323" s="23"/>
      <c r="G323" s="23"/>
      <c r="H323" s="22"/>
    </row>
    <row r="324" spans="1:8" s="20" customFormat="1" x14ac:dyDescent="0.25">
      <c r="A324" s="23"/>
      <c r="B324" s="23"/>
      <c r="C324" s="23"/>
      <c r="D324" s="23"/>
      <c r="E324" s="23"/>
      <c r="F324" s="23"/>
      <c r="G324" s="23"/>
      <c r="H324" s="22"/>
    </row>
    <row r="325" spans="1:8" s="20" customFormat="1" x14ac:dyDescent="0.25">
      <c r="A325" s="23"/>
      <c r="B325" s="23"/>
      <c r="C325" s="23"/>
      <c r="D325" s="23"/>
      <c r="E325" s="23"/>
      <c r="F325" s="23"/>
      <c r="G325" s="23"/>
      <c r="H325" s="22"/>
    </row>
    <row r="326" spans="1:8" s="20" customFormat="1" x14ac:dyDescent="0.25">
      <c r="A326" s="23"/>
      <c r="B326" s="23"/>
      <c r="C326" s="23"/>
      <c r="D326" s="23"/>
      <c r="E326" s="23"/>
      <c r="F326" s="23"/>
      <c r="G326" s="23"/>
      <c r="H326" s="22"/>
    </row>
    <row r="327" spans="1:8" s="20" customFormat="1" x14ac:dyDescent="0.25">
      <c r="A327" s="23"/>
      <c r="B327" s="23"/>
      <c r="C327" s="23"/>
      <c r="D327" s="23"/>
      <c r="E327" s="23"/>
      <c r="F327" s="23"/>
      <c r="G327" s="23"/>
      <c r="H327" s="22"/>
    </row>
    <row r="328" spans="1:8" s="20" customFormat="1" x14ac:dyDescent="0.25">
      <c r="A328" s="23"/>
      <c r="B328" s="23"/>
      <c r="C328" s="23"/>
      <c r="D328" s="23"/>
      <c r="E328" s="23"/>
      <c r="F328" s="23"/>
      <c r="G328" s="23"/>
      <c r="H328" s="22"/>
    </row>
    <row r="329" spans="1:8" s="20" customFormat="1" x14ac:dyDescent="0.25">
      <c r="A329" s="23"/>
      <c r="B329" s="23"/>
      <c r="C329" s="23"/>
      <c r="D329" s="23"/>
      <c r="E329" s="23"/>
      <c r="F329" s="23"/>
      <c r="G329" s="23"/>
      <c r="H329" s="22"/>
    </row>
    <row r="330" spans="1:8" s="20" customFormat="1" x14ac:dyDescent="0.25">
      <c r="A330" s="23"/>
      <c r="B330" s="23"/>
      <c r="C330" s="23"/>
      <c r="D330" s="23"/>
      <c r="E330" s="23"/>
      <c r="F330" s="23"/>
      <c r="G330" s="23"/>
      <c r="H330" s="22"/>
    </row>
    <row r="331" spans="1:8" s="20" customFormat="1" x14ac:dyDescent="0.25">
      <c r="A331" s="23"/>
      <c r="B331" s="23"/>
      <c r="C331" s="23"/>
      <c r="D331" s="23"/>
      <c r="E331" s="23"/>
      <c r="F331" s="23"/>
      <c r="G331" s="23"/>
      <c r="H331" s="22"/>
    </row>
    <row r="332" spans="1:8" s="20" customFormat="1" x14ac:dyDescent="0.25">
      <c r="A332" s="23"/>
      <c r="B332" s="23"/>
      <c r="C332" s="23"/>
      <c r="D332" s="23"/>
      <c r="E332" s="23"/>
      <c r="F332" s="23"/>
      <c r="G332" s="23"/>
      <c r="H332" s="22"/>
    </row>
    <row r="333" spans="1:8" s="20" customFormat="1" x14ac:dyDescent="0.25">
      <c r="A333" s="23"/>
      <c r="B333" s="23"/>
      <c r="C333" s="23"/>
      <c r="D333" s="23"/>
      <c r="E333" s="23"/>
      <c r="F333" s="23"/>
      <c r="G333" s="23"/>
      <c r="H333" s="22"/>
    </row>
    <row r="334" spans="1:8" s="20" customFormat="1" x14ac:dyDescent="0.25">
      <c r="A334" s="23"/>
      <c r="B334" s="23"/>
      <c r="C334" s="23"/>
      <c r="D334" s="23"/>
      <c r="E334" s="23"/>
      <c r="F334" s="23"/>
      <c r="G334" s="23"/>
      <c r="H334" s="22"/>
    </row>
    <row r="335" spans="1:8" s="20" customFormat="1" x14ac:dyDescent="0.25">
      <c r="A335" s="23"/>
      <c r="B335" s="23"/>
      <c r="C335" s="23"/>
      <c r="D335" s="23"/>
      <c r="E335" s="23"/>
      <c r="F335" s="23"/>
      <c r="G335" s="23"/>
      <c r="H335" s="22"/>
    </row>
    <row r="336" spans="1:8" s="20" customFormat="1" x14ac:dyDescent="0.25">
      <c r="A336" s="23"/>
      <c r="B336" s="23"/>
      <c r="C336" s="23"/>
      <c r="D336" s="23"/>
      <c r="E336" s="23"/>
      <c r="F336" s="23"/>
      <c r="G336" s="23"/>
      <c r="H336" s="22"/>
    </row>
    <row r="337" spans="1:8" s="20" customFormat="1" x14ac:dyDescent="0.25">
      <c r="A337" s="23"/>
      <c r="B337" s="23"/>
      <c r="C337" s="23"/>
      <c r="D337" s="23"/>
      <c r="E337" s="23"/>
      <c r="F337" s="23"/>
      <c r="G337" s="23"/>
      <c r="H337" s="22"/>
    </row>
    <row r="338" spans="1:8" s="20" customFormat="1" x14ac:dyDescent="0.25">
      <c r="A338" s="23"/>
      <c r="B338" s="23"/>
      <c r="C338" s="23"/>
      <c r="D338" s="23"/>
      <c r="E338" s="23"/>
      <c r="F338" s="23"/>
      <c r="G338" s="23"/>
      <c r="H338" s="22"/>
    </row>
    <row r="339" spans="1:8" s="20" customFormat="1" x14ac:dyDescent="0.25">
      <c r="A339" s="23"/>
      <c r="B339" s="23"/>
      <c r="C339" s="23"/>
      <c r="D339" s="23"/>
      <c r="E339" s="23"/>
      <c r="F339" s="23"/>
      <c r="G339" s="23"/>
      <c r="H339" s="22"/>
    </row>
    <row r="340" spans="1:8" s="20" customFormat="1" x14ac:dyDescent="0.25">
      <c r="A340" s="23"/>
      <c r="B340" s="23"/>
      <c r="C340" s="23"/>
      <c r="D340" s="23"/>
      <c r="E340" s="23"/>
      <c r="F340" s="23"/>
      <c r="G340" s="23"/>
      <c r="H340" s="22"/>
    </row>
    <row r="341" spans="1:8" s="20" customFormat="1" x14ac:dyDescent="0.25">
      <c r="A341" s="23"/>
      <c r="B341" s="23"/>
      <c r="C341" s="23"/>
      <c r="D341" s="23"/>
      <c r="E341" s="23"/>
      <c r="F341" s="23"/>
      <c r="G341" s="23"/>
      <c r="H341" s="22"/>
    </row>
    <row r="342" spans="1:8" s="20" customFormat="1" x14ac:dyDescent="0.25">
      <c r="A342" s="23"/>
      <c r="B342" s="23"/>
      <c r="C342" s="23"/>
      <c r="D342" s="23"/>
      <c r="E342" s="23"/>
      <c r="F342" s="23"/>
      <c r="G342" s="23"/>
      <c r="H342" s="22"/>
    </row>
    <row r="343" spans="1:8" s="20" customFormat="1" x14ac:dyDescent="0.25">
      <c r="A343" s="23"/>
      <c r="B343" s="23"/>
      <c r="C343" s="23"/>
      <c r="D343" s="23"/>
      <c r="E343" s="23"/>
      <c r="F343" s="23"/>
      <c r="G343" s="23"/>
      <c r="H343" s="22"/>
    </row>
    <row r="344" spans="1:8" s="20" customFormat="1" x14ac:dyDescent="0.25">
      <c r="H344" s="21"/>
    </row>
  </sheetData>
  <autoFilter ref="A4:H18" xr:uid="{2C24AA45-70AC-4E86-8B68-F2C139A22A5A}"/>
  <mergeCells count="1">
    <mergeCell ref="A2:G2"/>
  </mergeCells>
  <printOptions horizontalCentered="1"/>
  <pageMargins left="0.35433070866141736" right="0.35433070866141736" top="0.78740157480314965" bottom="0.59055118110236227" header="0.51181102362204722" footer="0.51181102362204722"/>
  <pageSetup paperSize="8" scale="28" orientation="landscape" r:id="rId1"/>
  <headerFooter>
    <oddHeader xml:space="preserve">&amp;L&amp;"-,Grassetto"&amp;24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50421-41F9-4D3C-BF5F-06D32CCA6B7D}">
  <dimension ref="A1:P62"/>
  <sheetViews>
    <sheetView showGridLines="0" view="pageBreakPreview" topLeftCell="B1" zoomScale="50" zoomScaleNormal="100" zoomScaleSheetLayoutView="50" workbookViewId="0">
      <selection activeCell="K5" sqref="K5"/>
    </sheetView>
  </sheetViews>
  <sheetFormatPr defaultRowHeight="23.25" x14ac:dyDescent="0.25"/>
  <cols>
    <col min="1" max="1" width="37.7109375" style="32" customWidth="1"/>
    <col min="2" max="2" width="20.7109375" style="32" customWidth="1"/>
    <col min="3" max="3" width="19.140625" style="32" customWidth="1"/>
    <col min="4" max="4" width="52" style="32" customWidth="1"/>
    <col min="5" max="5" width="36.28515625" style="32" customWidth="1"/>
    <col min="6" max="6" width="28.140625" style="32" customWidth="1"/>
    <col min="7" max="7" width="19" style="32" customWidth="1"/>
    <col min="8" max="8" width="30.5703125" style="32" customWidth="1"/>
    <col min="9" max="9" width="17.28515625" style="32" customWidth="1"/>
    <col min="10" max="10" width="15.7109375" style="32" customWidth="1"/>
    <col min="11" max="11" width="85.140625" style="32" customWidth="1"/>
    <col min="12" max="12" width="31.85546875" style="33" customWidth="1"/>
    <col min="13" max="13" width="23.28515625" style="33" customWidth="1"/>
    <col min="14" max="14" width="19.42578125" style="33" customWidth="1"/>
    <col min="15" max="15" width="18" style="33" customWidth="1"/>
    <col min="16" max="16" width="25.28515625" style="33" customWidth="1"/>
    <col min="17" max="16384" width="9.140625" style="32"/>
  </cols>
  <sheetData>
    <row r="1" spans="1:16" ht="36.75" customHeight="1" x14ac:dyDescent="0.25">
      <c r="A1" s="31" t="s">
        <v>365</v>
      </c>
      <c r="O1" s="34" t="s">
        <v>366</v>
      </c>
      <c r="P1" s="34" t="s">
        <v>367</v>
      </c>
    </row>
    <row r="2" spans="1:16" ht="36.75" customHeight="1" x14ac:dyDescent="0.25">
      <c r="A2" s="35"/>
      <c r="O2" s="34"/>
      <c r="P2" s="34"/>
    </row>
    <row r="3" spans="1:16" ht="93" customHeight="1" x14ac:dyDescent="0.25">
      <c r="A3" s="36" t="s">
        <v>0</v>
      </c>
      <c r="B3" s="37" t="s">
        <v>115</v>
      </c>
      <c r="C3" s="37" t="s">
        <v>116</v>
      </c>
      <c r="D3" s="37" t="s">
        <v>1</v>
      </c>
      <c r="E3" s="37" t="s">
        <v>2</v>
      </c>
      <c r="F3" s="37" t="s">
        <v>3</v>
      </c>
      <c r="G3" s="37" t="s">
        <v>117</v>
      </c>
      <c r="H3" s="37" t="s">
        <v>4</v>
      </c>
      <c r="I3" s="37" t="s">
        <v>5</v>
      </c>
      <c r="J3" s="37" t="s">
        <v>6</v>
      </c>
      <c r="K3" s="37" t="s">
        <v>7</v>
      </c>
      <c r="L3" s="38" t="s">
        <v>368</v>
      </c>
      <c r="M3" s="38" t="s">
        <v>369</v>
      </c>
      <c r="N3" s="38" t="s">
        <v>370</v>
      </c>
      <c r="O3" s="38" t="s">
        <v>371</v>
      </c>
      <c r="P3" s="38" t="s">
        <v>372</v>
      </c>
    </row>
    <row r="4" spans="1:16" ht="112.5" x14ac:dyDescent="0.25">
      <c r="A4" s="39" t="s">
        <v>8</v>
      </c>
      <c r="B4" s="40" t="s">
        <v>118</v>
      </c>
      <c r="C4" s="40">
        <v>10269</v>
      </c>
      <c r="D4" s="40" t="s">
        <v>51</v>
      </c>
      <c r="E4" s="40" t="s">
        <v>9</v>
      </c>
      <c r="F4" s="40" t="s">
        <v>22</v>
      </c>
      <c r="G4" s="40" t="s">
        <v>11</v>
      </c>
      <c r="H4" s="40" t="s">
        <v>12</v>
      </c>
      <c r="I4" s="40">
        <v>850</v>
      </c>
      <c r="J4" s="40">
        <v>2019</v>
      </c>
      <c r="K4" s="40" t="s">
        <v>373</v>
      </c>
      <c r="L4" s="41">
        <v>2400</v>
      </c>
      <c r="M4" s="41">
        <v>0</v>
      </c>
      <c r="N4" s="41">
        <v>0</v>
      </c>
      <c r="O4" s="41">
        <v>0</v>
      </c>
      <c r="P4" s="41">
        <f t="shared" ref="P4:P48" si="0">L4+M4+N4+O4</f>
        <v>2400</v>
      </c>
    </row>
    <row r="5" spans="1:16" ht="112.5" x14ac:dyDescent="0.25">
      <c r="A5" s="39" t="s">
        <v>8</v>
      </c>
      <c r="B5" s="40" t="s">
        <v>118</v>
      </c>
      <c r="C5" s="40">
        <v>10280</v>
      </c>
      <c r="D5" s="40" t="s">
        <v>374</v>
      </c>
      <c r="E5" s="40" t="s">
        <v>9</v>
      </c>
      <c r="F5" s="40" t="s">
        <v>22</v>
      </c>
      <c r="G5" s="40" t="s">
        <v>11</v>
      </c>
      <c r="H5" s="40" t="s">
        <v>12</v>
      </c>
      <c r="I5" s="40">
        <v>2143</v>
      </c>
      <c r="J5" s="40">
        <v>2019</v>
      </c>
      <c r="K5" s="40" t="s">
        <v>375</v>
      </c>
      <c r="L5" s="41">
        <v>474.88</v>
      </c>
      <c r="M5" s="41">
        <v>0</v>
      </c>
      <c r="N5" s="41">
        <v>0</v>
      </c>
      <c r="O5" s="41">
        <v>0</v>
      </c>
      <c r="P5" s="41">
        <f t="shared" si="0"/>
        <v>474.88</v>
      </c>
    </row>
    <row r="6" spans="1:16" ht="90" x14ac:dyDescent="0.25">
      <c r="A6" s="39" t="s">
        <v>8</v>
      </c>
      <c r="B6" s="40" t="s">
        <v>118</v>
      </c>
      <c r="C6" s="40">
        <v>10577</v>
      </c>
      <c r="D6" s="40" t="s">
        <v>157</v>
      </c>
      <c r="E6" s="40" t="s">
        <v>9</v>
      </c>
      <c r="F6" s="40" t="s">
        <v>22</v>
      </c>
      <c r="G6" s="40" t="s">
        <v>11</v>
      </c>
      <c r="H6" s="40" t="s">
        <v>12</v>
      </c>
      <c r="I6" s="40">
        <v>426</v>
      </c>
      <c r="J6" s="40">
        <v>2019</v>
      </c>
      <c r="K6" s="40" t="s">
        <v>376</v>
      </c>
      <c r="L6" s="41">
        <v>9053.48</v>
      </c>
      <c r="M6" s="41">
        <v>0</v>
      </c>
      <c r="N6" s="41">
        <v>0</v>
      </c>
      <c r="O6" s="41">
        <v>0</v>
      </c>
      <c r="P6" s="41">
        <f t="shared" si="0"/>
        <v>9053.48</v>
      </c>
    </row>
    <row r="7" spans="1:16" ht="112.5" x14ac:dyDescent="0.25">
      <c r="A7" s="39" t="s">
        <v>8</v>
      </c>
      <c r="B7" s="40" t="s">
        <v>13</v>
      </c>
      <c r="C7" s="40">
        <v>10285</v>
      </c>
      <c r="D7" s="40" t="s">
        <v>377</v>
      </c>
      <c r="E7" s="40" t="s">
        <v>24</v>
      </c>
      <c r="F7" s="40" t="s">
        <v>25</v>
      </c>
      <c r="G7" s="40" t="s">
        <v>11</v>
      </c>
      <c r="H7" s="40" t="s">
        <v>12</v>
      </c>
      <c r="I7" s="40">
        <v>691</v>
      </c>
      <c r="J7" s="40">
        <v>2019</v>
      </c>
      <c r="K7" s="40" t="s">
        <v>378</v>
      </c>
      <c r="L7" s="41">
        <v>5750.12</v>
      </c>
      <c r="M7" s="41">
        <v>0</v>
      </c>
      <c r="N7" s="41">
        <v>0</v>
      </c>
      <c r="O7" s="41">
        <v>0</v>
      </c>
      <c r="P7" s="41">
        <f t="shared" si="0"/>
        <v>5750.12</v>
      </c>
    </row>
    <row r="8" spans="1:16" ht="112.5" x14ac:dyDescent="0.25">
      <c r="A8" s="39" t="s">
        <v>8</v>
      </c>
      <c r="B8" s="40" t="s">
        <v>13</v>
      </c>
      <c r="C8" s="40">
        <v>10285</v>
      </c>
      <c r="D8" s="40" t="s">
        <v>377</v>
      </c>
      <c r="E8" s="40" t="s">
        <v>24</v>
      </c>
      <c r="F8" s="40" t="s">
        <v>25</v>
      </c>
      <c r="G8" s="40" t="s">
        <v>11</v>
      </c>
      <c r="H8" s="40" t="s">
        <v>12</v>
      </c>
      <c r="I8" s="40">
        <v>1330</v>
      </c>
      <c r="J8" s="40">
        <v>2019</v>
      </c>
      <c r="K8" s="40" t="s">
        <v>379</v>
      </c>
      <c r="L8" s="41">
        <v>5878.56</v>
      </c>
      <c r="M8" s="41">
        <v>0</v>
      </c>
      <c r="N8" s="41">
        <v>0</v>
      </c>
      <c r="O8" s="41">
        <v>0</v>
      </c>
      <c r="P8" s="41">
        <f t="shared" si="0"/>
        <v>5878.56</v>
      </c>
    </row>
    <row r="9" spans="1:16" ht="112.5" x14ac:dyDescent="0.25">
      <c r="A9" s="39" t="s">
        <v>8</v>
      </c>
      <c r="B9" s="40" t="s">
        <v>13</v>
      </c>
      <c r="C9" s="40">
        <v>10286</v>
      </c>
      <c r="D9" s="40" t="s">
        <v>380</v>
      </c>
      <c r="E9" s="40" t="s">
        <v>24</v>
      </c>
      <c r="F9" s="40" t="s">
        <v>25</v>
      </c>
      <c r="G9" s="40" t="s">
        <v>11</v>
      </c>
      <c r="H9" s="40" t="s">
        <v>12</v>
      </c>
      <c r="I9" s="40">
        <v>614</v>
      </c>
      <c r="J9" s="40">
        <v>2019</v>
      </c>
      <c r="K9" s="40" t="s">
        <v>381</v>
      </c>
      <c r="L9" s="41">
        <v>0</v>
      </c>
      <c r="M9" s="41">
        <v>131.5</v>
      </c>
      <c r="N9" s="41">
        <v>0</v>
      </c>
      <c r="O9" s="41">
        <v>0</v>
      </c>
      <c r="P9" s="41">
        <f t="shared" si="0"/>
        <v>131.5</v>
      </c>
    </row>
    <row r="10" spans="1:16" ht="90" x14ac:dyDescent="0.25">
      <c r="A10" s="39" t="s">
        <v>8</v>
      </c>
      <c r="B10" s="40" t="s">
        <v>13</v>
      </c>
      <c r="C10" s="40">
        <v>10287</v>
      </c>
      <c r="D10" s="40" t="s">
        <v>26</v>
      </c>
      <c r="E10" s="40" t="s">
        <v>24</v>
      </c>
      <c r="F10" s="40" t="s">
        <v>25</v>
      </c>
      <c r="G10" s="40" t="s">
        <v>11</v>
      </c>
      <c r="H10" s="40" t="s">
        <v>12</v>
      </c>
      <c r="I10" s="40">
        <v>501</v>
      </c>
      <c r="J10" s="40">
        <v>2019</v>
      </c>
      <c r="K10" s="40" t="s">
        <v>174</v>
      </c>
      <c r="L10" s="41">
        <v>38.4</v>
      </c>
      <c r="M10" s="41">
        <v>0</v>
      </c>
      <c r="N10" s="41">
        <v>0</v>
      </c>
      <c r="O10" s="41">
        <v>0</v>
      </c>
      <c r="P10" s="41">
        <f t="shared" si="0"/>
        <v>38.4</v>
      </c>
    </row>
    <row r="11" spans="1:16" ht="90" x14ac:dyDescent="0.25">
      <c r="A11" s="39" t="s">
        <v>8</v>
      </c>
      <c r="B11" s="40" t="s">
        <v>32</v>
      </c>
      <c r="C11" s="40">
        <v>10177</v>
      </c>
      <c r="D11" s="40" t="s">
        <v>42</v>
      </c>
      <c r="E11" s="40" t="s">
        <v>9</v>
      </c>
      <c r="F11" s="40" t="s">
        <v>16</v>
      </c>
      <c r="G11" s="40" t="s">
        <v>11</v>
      </c>
      <c r="H11" s="40" t="s">
        <v>21</v>
      </c>
      <c r="I11" s="40">
        <v>78</v>
      </c>
      <c r="J11" s="40">
        <v>2019</v>
      </c>
      <c r="K11" s="40" t="s">
        <v>382</v>
      </c>
      <c r="L11" s="41">
        <v>2700</v>
      </c>
      <c r="M11" s="41">
        <v>0</v>
      </c>
      <c r="N11" s="41">
        <v>0</v>
      </c>
      <c r="O11" s="41">
        <v>0</v>
      </c>
      <c r="P11" s="41">
        <f t="shared" si="0"/>
        <v>2700</v>
      </c>
    </row>
    <row r="12" spans="1:16" ht="90" x14ac:dyDescent="0.25">
      <c r="A12" s="39" t="s">
        <v>8</v>
      </c>
      <c r="B12" s="40" t="s">
        <v>32</v>
      </c>
      <c r="C12" s="40">
        <v>10177</v>
      </c>
      <c r="D12" s="40" t="s">
        <v>42</v>
      </c>
      <c r="E12" s="40" t="s">
        <v>9</v>
      </c>
      <c r="F12" s="40" t="s">
        <v>16</v>
      </c>
      <c r="G12" s="40" t="s">
        <v>11</v>
      </c>
      <c r="H12" s="40" t="s">
        <v>21</v>
      </c>
      <c r="I12" s="40">
        <v>388</v>
      </c>
      <c r="J12" s="40">
        <v>2019</v>
      </c>
      <c r="K12" s="40" t="s">
        <v>383</v>
      </c>
      <c r="L12" s="41">
        <v>6000</v>
      </c>
      <c r="M12" s="41">
        <v>0</v>
      </c>
      <c r="N12" s="41">
        <v>0</v>
      </c>
      <c r="O12" s="41">
        <v>0</v>
      </c>
      <c r="P12" s="41">
        <f t="shared" si="0"/>
        <v>6000</v>
      </c>
    </row>
    <row r="13" spans="1:16" ht="112.5" x14ac:dyDescent="0.25">
      <c r="A13" s="39" t="s">
        <v>8</v>
      </c>
      <c r="B13" s="40" t="s">
        <v>32</v>
      </c>
      <c r="C13" s="40">
        <v>10177</v>
      </c>
      <c r="D13" s="40" t="s">
        <v>42</v>
      </c>
      <c r="E13" s="40" t="s">
        <v>9</v>
      </c>
      <c r="F13" s="40" t="s">
        <v>16</v>
      </c>
      <c r="G13" s="40" t="s">
        <v>11</v>
      </c>
      <c r="H13" s="40" t="s">
        <v>21</v>
      </c>
      <c r="I13" s="40">
        <v>1249</v>
      </c>
      <c r="J13" s="40">
        <v>2019</v>
      </c>
      <c r="K13" s="40" t="s">
        <v>384</v>
      </c>
      <c r="L13" s="41">
        <v>5820</v>
      </c>
      <c r="M13" s="41">
        <v>0</v>
      </c>
      <c r="N13" s="41">
        <v>0</v>
      </c>
      <c r="O13" s="41">
        <v>0</v>
      </c>
      <c r="P13" s="41">
        <f t="shared" si="0"/>
        <v>5820</v>
      </c>
    </row>
    <row r="14" spans="1:16" ht="90" x14ac:dyDescent="0.25">
      <c r="A14" s="39" t="s">
        <v>8</v>
      </c>
      <c r="B14" s="40" t="s">
        <v>32</v>
      </c>
      <c r="C14" s="40">
        <v>10177</v>
      </c>
      <c r="D14" s="40" t="s">
        <v>42</v>
      </c>
      <c r="E14" s="40" t="s">
        <v>9</v>
      </c>
      <c r="F14" s="40" t="s">
        <v>16</v>
      </c>
      <c r="G14" s="40" t="s">
        <v>11</v>
      </c>
      <c r="H14" s="40" t="s">
        <v>21</v>
      </c>
      <c r="I14" s="40">
        <v>2227</v>
      </c>
      <c r="J14" s="40">
        <v>2019</v>
      </c>
      <c r="K14" s="40" t="s">
        <v>385</v>
      </c>
      <c r="L14" s="41">
        <v>12000</v>
      </c>
      <c r="M14" s="41">
        <v>0</v>
      </c>
      <c r="N14" s="41">
        <v>0</v>
      </c>
      <c r="O14" s="41">
        <v>0</v>
      </c>
      <c r="P14" s="41">
        <f t="shared" si="0"/>
        <v>12000</v>
      </c>
    </row>
    <row r="15" spans="1:16" ht="112.5" x14ac:dyDescent="0.25">
      <c r="A15" s="39" t="s">
        <v>8</v>
      </c>
      <c r="B15" s="40" t="s">
        <v>32</v>
      </c>
      <c r="C15" s="40">
        <v>10179</v>
      </c>
      <c r="D15" s="40" t="s">
        <v>386</v>
      </c>
      <c r="E15" s="40" t="s">
        <v>9</v>
      </c>
      <c r="F15" s="40" t="s">
        <v>16</v>
      </c>
      <c r="G15" s="40" t="s">
        <v>11</v>
      </c>
      <c r="H15" s="40" t="s">
        <v>21</v>
      </c>
      <c r="I15" s="40">
        <v>1257</v>
      </c>
      <c r="J15" s="40">
        <v>2019</v>
      </c>
      <c r="K15" s="40" t="s">
        <v>387</v>
      </c>
      <c r="L15" s="41">
        <v>4050</v>
      </c>
      <c r="M15" s="41">
        <v>0</v>
      </c>
      <c r="N15" s="41">
        <v>0</v>
      </c>
      <c r="O15" s="41">
        <v>0</v>
      </c>
      <c r="P15" s="41">
        <f t="shared" si="0"/>
        <v>4050</v>
      </c>
    </row>
    <row r="16" spans="1:16" ht="90" x14ac:dyDescent="0.25">
      <c r="A16" s="39" t="s">
        <v>8</v>
      </c>
      <c r="B16" s="40" t="s">
        <v>32</v>
      </c>
      <c r="C16" s="40">
        <v>10181</v>
      </c>
      <c r="D16" s="40" t="s">
        <v>388</v>
      </c>
      <c r="E16" s="40" t="s">
        <v>9</v>
      </c>
      <c r="F16" s="40" t="s">
        <v>16</v>
      </c>
      <c r="G16" s="40" t="s">
        <v>11</v>
      </c>
      <c r="H16" s="40" t="s">
        <v>21</v>
      </c>
      <c r="I16" s="40">
        <v>397</v>
      </c>
      <c r="J16" s="40">
        <v>2019</v>
      </c>
      <c r="K16" s="40" t="s">
        <v>389</v>
      </c>
      <c r="L16" s="41">
        <v>10200</v>
      </c>
      <c r="M16" s="41">
        <v>0</v>
      </c>
      <c r="N16" s="41">
        <v>0</v>
      </c>
      <c r="O16" s="41">
        <v>0</v>
      </c>
      <c r="P16" s="41">
        <f t="shared" si="0"/>
        <v>10200</v>
      </c>
    </row>
    <row r="17" spans="1:16" ht="135" x14ac:dyDescent="0.25">
      <c r="A17" s="39" t="s">
        <v>8</v>
      </c>
      <c r="B17" s="40" t="s">
        <v>32</v>
      </c>
      <c r="C17" s="40">
        <v>10589</v>
      </c>
      <c r="D17" s="40" t="s">
        <v>188</v>
      </c>
      <c r="E17" s="40" t="s">
        <v>9</v>
      </c>
      <c r="F17" s="40" t="s">
        <v>16</v>
      </c>
      <c r="G17" s="40" t="s">
        <v>11</v>
      </c>
      <c r="H17" s="40" t="s">
        <v>21</v>
      </c>
      <c r="I17" s="40">
        <v>149</v>
      </c>
      <c r="J17" s="40">
        <v>2019</v>
      </c>
      <c r="K17" s="40" t="s">
        <v>390</v>
      </c>
      <c r="L17" s="41">
        <v>900</v>
      </c>
      <c r="M17" s="41">
        <v>0</v>
      </c>
      <c r="N17" s="41">
        <v>0</v>
      </c>
      <c r="O17" s="41">
        <v>0</v>
      </c>
      <c r="P17" s="41">
        <f t="shared" si="0"/>
        <v>900</v>
      </c>
    </row>
    <row r="18" spans="1:16" ht="90" x14ac:dyDescent="0.25">
      <c r="A18" s="39" t="s">
        <v>8</v>
      </c>
      <c r="B18" s="40" t="s">
        <v>32</v>
      </c>
      <c r="C18" s="40">
        <v>10589</v>
      </c>
      <c r="D18" s="40" t="s">
        <v>188</v>
      </c>
      <c r="E18" s="40" t="s">
        <v>9</v>
      </c>
      <c r="F18" s="40" t="s">
        <v>16</v>
      </c>
      <c r="G18" s="40" t="s">
        <v>11</v>
      </c>
      <c r="H18" s="40" t="s">
        <v>21</v>
      </c>
      <c r="I18" s="40">
        <v>988</v>
      </c>
      <c r="J18" s="40">
        <v>2019</v>
      </c>
      <c r="K18" s="40" t="s">
        <v>391</v>
      </c>
      <c r="L18" s="41">
        <v>600</v>
      </c>
      <c r="M18" s="41">
        <v>0</v>
      </c>
      <c r="N18" s="41">
        <v>0</v>
      </c>
      <c r="O18" s="41">
        <v>0</v>
      </c>
      <c r="P18" s="41">
        <f t="shared" si="0"/>
        <v>600</v>
      </c>
    </row>
    <row r="19" spans="1:16" ht="90" x14ac:dyDescent="0.25">
      <c r="A19" s="39" t="s">
        <v>8</v>
      </c>
      <c r="B19" s="40" t="s">
        <v>192</v>
      </c>
      <c r="C19" s="40">
        <v>10365</v>
      </c>
      <c r="D19" s="40" t="s">
        <v>209</v>
      </c>
      <c r="E19" s="40" t="s">
        <v>9</v>
      </c>
      <c r="F19" s="40" t="s">
        <v>16</v>
      </c>
      <c r="G19" s="40" t="s">
        <v>11</v>
      </c>
      <c r="H19" s="40" t="s">
        <v>21</v>
      </c>
      <c r="I19" s="40">
        <v>263</v>
      </c>
      <c r="J19" s="40">
        <v>2019</v>
      </c>
      <c r="K19" s="40" t="s">
        <v>392</v>
      </c>
      <c r="L19" s="41">
        <v>1000</v>
      </c>
      <c r="M19" s="41">
        <v>0</v>
      </c>
      <c r="N19" s="41">
        <v>0</v>
      </c>
      <c r="O19" s="41">
        <v>0</v>
      </c>
      <c r="P19" s="41">
        <f t="shared" si="0"/>
        <v>1000</v>
      </c>
    </row>
    <row r="20" spans="1:16" ht="90" x14ac:dyDescent="0.25">
      <c r="A20" s="39" t="s">
        <v>8</v>
      </c>
      <c r="B20" s="40" t="s">
        <v>192</v>
      </c>
      <c r="C20" s="40">
        <v>10365</v>
      </c>
      <c r="D20" s="40" t="s">
        <v>209</v>
      </c>
      <c r="E20" s="40" t="s">
        <v>9</v>
      </c>
      <c r="F20" s="40" t="s">
        <v>16</v>
      </c>
      <c r="G20" s="40" t="s">
        <v>11</v>
      </c>
      <c r="H20" s="40" t="s">
        <v>21</v>
      </c>
      <c r="I20" s="40">
        <v>353</v>
      </c>
      <c r="J20" s="40">
        <v>2019</v>
      </c>
      <c r="K20" s="40" t="s">
        <v>393</v>
      </c>
      <c r="L20" s="41">
        <v>1000</v>
      </c>
      <c r="M20" s="41">
        <v>0</v>
      </c>
      <c r="N20" s="41">
        <v>0</v>
      </c>
      <c r="O20" s="41">
        <v>0</v>
      </c>
      <c r="P20" s="41">
        <f t="shared" si="0"/>
        <v>1000</v>
      </c>
    </row>
    <row r="21" spans="1:16" ht="90" x14ac:dyDescent="0.25">
      <c r="A21" s="39" t="s">
        <v>8</v>
      </c>
      <c r="B21" s="40" t="s">
        <v>192</v>
      </c>
      <c r="C21" s="40">
        <v>10365</v>
      </c>
      <c r="D21" s="40" t="s">
        <v>209</v>
      </c>
      <c r="E21" s="40" t="s">
        <v>9</v>
      </c>
      <c r="F21" s="40" t="s">
        <v>16</v>
      </c>
      <c r="G21" s="40" t="s">
        <v>11</v>
      </c>
      <c r="H21" s="40" t="s">
        <v>21</v>
      </c>
      <c r="I21" s="40">
        <v>680</v>
      </c>
      <c r="J21" s="40">
        <v>2019</v>
      </c>
      <c r="K21" s="40" t="s">
        <v>394</v>
      </c>
      <c r="L21" s="41">
        <v>1500</v>
      </c>
      <c r="M21" s="41">
        <v>0</v>
      </c>
      <c r="N21" s="41">
        <v>0</v>
      </c>
      <c r="O21" s="41">
        <v>0</v>
      </c>
      <c r="P21" s="41">
        <f t="shared" si="0"/>
        <v>1500</v>
      </c>
    </row>
    <row r="22" spans="1:16" ht="90" x14ac:dyDescent="0.25">
      <c r="A22" s="39" t="s">
        <v>8</v>
      </c>
      <c r="B22" s="40" t="s">
        <v>192</v>
      </c>
      <c r="C22" s="40">
        <v>10365</v>
      </c>
      <c r="D22" s="40" t="s">
        <v>209</v>
      </c>
      <c r="E22" s="40" t="s">
        <v>9</v>
      </c>
      <c r="F22" s="40" t="s">
        <v>16</v>
      </c>
      <c r="G22" s="40" t="s">
        <v>11</v>
      </c>
      <c r="H22" s="40" t="s">
        <v>21</v>
      </c>
      <c r="I22" s="40">
        <v>739</v>
      </c>
      <c r="J22" s="40">
        <v>2019</v>
      </c>
      <c r="K22" s="40" t="s">
        <v>395</v>
      </c>
      <c r="L22" s="41">
        <v>2000</v>
      </c>
      <c r="M22" s="41">
        <v>0</v>
      </c>
      <c r="N22" s="41">
        <v>0</v>
      </c>
      <c r="O22" s="41">
        <v>0</v>
      </c>
      <c r="P22" s="41">
        <f t="shared" si="0"/>
        <v>2000</v>
      </c>
    </row>
    <row r="23" spans="1:16" ht="90" x14ac:dyDescent="0.25">
      <c r="A23" s="39" t="s">
        <v>8</v>
      </c>
      <c r="B23" s="40" t="s">
        <v>192</v>
      </c>
      <c r="C23" s="40">
        <v>10365</v>
      </c>
      <c r="D23" s="40" t="s">
        <v>209</v>
      </c>
      <c r="E23" s="40" t="s">
        <v>9</v>
      </c>
      <c r="F23" s="40" t="s">
        <v>16</v>
      </c>
      <c r="G23" s="40" t="s">
        <v>11</v>
      </c>
      <c r="H23" s="40" t="s">
        <v>21</v>
      </c>
      <c r="I23" s="40">
        <v>1109</v>
      </c>
      <c r="J23" s="40">
        <v>2019</v>
      </c>
      <c r="K23" s="40" t="s">
        <v>396</v>
      </c>
      <c r="L23" s="41">
        <v>1500</v>
      </c>
      <c r="M23" s="41">
        <v>0</v>
      </c>
      <c r="N23" s="41">
        <v>0</v>
      </c>
      <c r="O23" s="41">
        <v>0</v>
      </c>
      <c r="P23" s="41">
        <f t="shared" si="0"/>
        <v>1500</v>
      </c>
    </row>
    <row r="24" spans="1:16" ht="112.5" x14ac:dyDescent="0.25">
      <c r="A24" s="39" t="s">
        <v>8</v>
      </c>
      <c r="B24" s="40" t="s">
        <v>192</v>
      </c>
      <c r="C24" s="40">
        <v>10366</v>
      </c>
      <c r="D24" s="40" t="s">
        <v>103</v>
      </c>
      <c r="E24" s="40" t="s">
        <v>9</v>
      </c>
      <c r="F24" s="40" t="s">
        <v>16</v>
      </c>
      <c r="G24" s="40" t="s">
        <v>11</v>
      </c>
      <c r="H24" s="40" t="s">
        <v>21</v>
      </c>
      <c r="I24" s="40">
        <v>348</v>
      </c>
      <c r="J24" s="40">
        <v>2019</v>
      </c>
      <c r="K24" s="40" t="s">
        <v>397</v>
      </c>
      <c r="L24" s="41">
        <v>1000</v>
      </c>
      <c r="M24" s="41">
        <v>0</v>
      </c>
      <c r="N24" s="41">
        <v>0</v>
      </c>
      <c r="O24" s="41">
        <v>0</v>
      </c>
      <c r="P24" s="41">
        <f t="shared" si="0"/>
        <v>1000</v>
      </c>
    </row>
    <row r="25" spans="1:16" ht="112.5" x14ac:dyDescent="0.25">
      <c r="A25" s="39" t="s">
        <v>8</v>
      </c>
      <c r="B25" s="40" t="s">
        <v>192</v>
      </c>
      <c r="C25" s="40">
        <v>10366</v>
      </c>
      <c r="D25" s="40" t="s">
        <v>103</v>
      </c>
      <c r="E25" s="40" t="s">
        <v>9</v>
      </c>
      <c r="F25" s="40" t="s">
        <v>16</v>
      </c>
      <c r="G25" s="40" t="s">
        <v>11</v>
      </c>
      <c r="H25" s="40" t="s">
        <v>21</v>
      </c>
      <c r="I25" s="40">
        <v>367</v>
      </c>
      <c r="J25" s="40">
        <v>2019</v>
      </c>
      <c r="K25" s="40" t="s">
        <v>398</v>
      </c>
      <c r="L25" s="41">
        <v>1000</v>
      </c>
      <c r="M25" s="41">
        <v>0</v>
      </c>
      <c r="N25" s="41">
        <v>0</v>
      </c>
      <c r="O25" s="41">
        <v>0</v>
      </c>
      <c r="P25" s="41">
        <f t="shared" si="0"/>
        <v>1000</v>
      </c>
    </row>
    <row r="26" spans="1:16" ht="112.5" x14ac:dyDescent="0.25">
      <c r="A26" s="39" t="s">
        <v>8</v>
      </c>
      <c r="B26" s="40" t="s">
        <v>192</v>
      </c>
      <c r="C26" s="40">
        <v>10366</v>
      </c>
      <c r="D26" s="40" t="s">
        <v>103</v>
      </c>
      <c r="E26" s="40" t="s">
        <v>9</v>
      </c>
      <c r="F26" s="40" t="s">
        <v>16</v>
      </c>
      <c r="G26" s="40" t="s">
        <v>11</v>
      </c>
      <c r="H26" s="40" t="s">
        <v>21</v>
      </c>
      <c r="I26" s="40">
        <v>376</v>
      </c>
      <c r="J26" s="40">
        <v>2019</v>
      </c>
      <c r="K26" s="40" t="s">
        <v>399</v>
      </c>
      <c r="L26" s="41">
        <v>2000</v>
      </c>
      <c r="M26" s="41">
        <v>0</v>
      </c>
      <c r="N26" s="41">
        <v>0</v>
      </c>
      <c r="O26" s="41">
        <v>0</v>
      </c>
      <c r="P26" s="41">
        <f t="shared" si="0"/>
        <v>2000</v>
      </c>
    </row>
    <row r="27" spans="1:16" ht="112.5" x14ac:dyDescent="0.25">
      <c r="A27" s="39" t="s">
        <v>8</v>
      </c>
      <c r="B27" s="40" t="s">
        <v>192</v>
      </c>
      <c r="C27" s="40">
        <v>10366</v>
      </c>
      <c r="D27" s="40" t="s">
        <v>103</v>
      </c>
      <c r="E27" s="40" t="s">
        <v>9</v>
      </c>
      <c r="F27" s="40" t="s">
        <v>16</v>
      </c>
      <c r="G27" s="40" t="s">
        <v>11</v>
      </c>
      <c r="H27" s="40" t="s">
        <v>21</v>
      </c>
      <c r="I27" s="40">
        <v>677</v>
      </c>
      <c r="J27" s="40">
        <v>2019</v>
      </c>
      <c r="K27" s="40" t="s">
        <v>400</v>
      </c>
      <c r="L27" s="41">
        <v>2000</v>
      </c>
      <c r="M27" s="41">
        <v>0</v>
      </c>
      <c r="N27" s="41">
        <v>0</v>
      </c>
      <c r="O27" s="41">
        <v>0</v>
      </c>
      <c r="P27" s="41">
        <f t="shared" si="0"/>
        <v>2000</v>
      </c>
    </row>
    <row r="28" spans="1:16" ht="112.5" x14ac:dyDescent="0.25">
      <c r="A28" s="39" t="s">
        <v>8</v>
      </c>
      <c r="B28" s="40" t="s">
        <v>192</v>
      </c>
      <c r="C28" s="40">
        <v>10366</v>
      </c>
      <c r="D28" s="40" t="s">
        <v>103</v>
      </c>
      <c r="E28" s="40" t="s">
        <v>9</v>
      </c>
      <c r="F28" s="40" t="s">
        <v>16</v>
      </c>
      <c r="G28" s="40" t="s">
        <v>11</v>
      </c>
      <c r="H28" s="40" t="s">
        <v>21</v>
      </c>
      <c r="I28" s="40">
        <v>681</v>
      </c>
      <c r="J28" s="40">
        <v>2019</v>
      </c>
      <c r="K28" s="40" t="s">
        <v>401</v>
      </c>
      <c r="L28" s="41">
        <v>1500</v>
      </c>
      <c r="M28" s="41">
        <v>0</v>
      </c>
      <c r="N28" s="41">
        <v>0</v>
      </c>
      <c r="O28" s="41">
        <v>0</v>
      </c>
      <c r="P28" s="41">
        <f t="shared" si="0"/>
        <v>1500</v>
      </c>
    </row>
    <row r="29" spans="1:16" ht="112.5" x14ac:dyDescent="0.25">
      <c r="A29" s="39" t="s">
        <v>8</v>
      </c>
      <c r="B29" s="40" t="s">
        <v>192</v>
      </c>
      <c r="C29" s="40">
        <v>10366</v>
      </c>
      <c r="D29" s="40" t="s">
        <v>103</v>
      </c>
      <c r="E29" s="40" t="s">
        <v>9</v>
      </c>
      <c r="F29" s="40" t="s">
        <v>16</v>
      </c>
      <c r="G29" s="40" t="s">
        <v>11</v>
      </c>
      <c r="H29" s="40" t="s">
        <v>21</v>
      </c>
      <c r="I29" s="40">
        <v>684</v>
      </c>
      <c r="J29" s="40">
        <v>2019</v>
      </c>
      <c r="K29" s="40" t="s">
        <v>402</v>
      </c>
      <c r="L29" s="41">
        <v>500</v>
      </c>
      <c r="M29" s="41">
        <v>0</v>
      </c>
      <c r="N29" s="41">
        <v>0</v>
      </c>
      <c r="O29" s="41">
        <v>0</v>
      </c>
      <c r="P29" s="41">
        <f t="shared" si="0"/>
        <v>500</v>
      </c>
    </row>
    <row r="30" spans="1:16" ht="112.5" x14ac:dyDescent="0.25">
      <c r="A30" s="39" t="s">
        <v>8</v>
      </c>
      <c r="B30" s="40" t="s">
        <v>192</v>
      </c>
      <c r="C30" s="40">
        <v>10366</v>
      </c>
      <c r="D30" s="40" t="s">
        <v>103</v>
      </c>
      <c r="E30" s="40" t="s">
        <v>9</v>
      </c>
      <c r="F30" s="40" t="s">
        <v>16</v>
      </c>
      <c r="G30" s="40" t="s">
        <v>11</v>
      </c>
      <c r="H30" s="40" t="s">
        <v>21</v>
      </c>
      <c r="I30" s="40">
        <v>686</v>
      </c>
      <c r="J30" s="40">
        <v>2019</v>
      </c>
      <c r="K30" s="40" t="s">
        <v>403</v>
      </c>
      <c r="L30" s="41">
        <v>1000</v>
      </c>
      <c r="M30" s="41">
        <v>0</v>
      </c>
      <c r="N30" s="41">
        <v>0</v>
      </c>
      <c r="O30" s="41">
        <v>0</v>
      </c>
      <c r="P30" s="41">
        <f t="shared" si="0"/>
        <v>1000</v>
      </c>
    </row>
    <row r="31" spans="1:16" ht="112.5" x14ac:dyDescent="0.25">
      <c r="A31" s="39" t="s">
        <v>8</v>
      </c>
      <c r="B31" s="40" t="s">
        <v>192</v>
      </c>
      <c r="C31" s="40">
        <v>10366</v>
      </c>
      <c r="D31" s="40" t="s">
        <v>103</v>
      </c>
      <c r="E31" s="40" t="s">
        <v>9</v>
      </c>
      <c r="F31" s="40" t="s">
        <v>16</v>
      </c>
      <c r="G31" s="40" t="s">
        <v>11</v>
      </c>
      <c r="H31" s="40" t="s">
        <v>21</v>
      </c>
      <c r="I31" s="40">
        <v>738</v>
      </c>
      <c r="J31" s="40">
        <v>2019</v>
      </c>
      <c r="K31" s="40" t="s">
        <v>404</v>
      </c>
      <c r="L31" s="41">
        <v>1500</v>
      </c>
      <c r="M31" s="41">
        <v>0</v>
      </c>
      <c r="N31" s="41">
        <v>0</v>
      </c>
      <c r="O31" s="41">
        <v>0</v>
      </c>
      <c r="P31" s="41">
        <f t="shared" si="0"/>
        <v>1500</v>
      </c>
    </row>
    <row r="32" spans="1:16" ht="112.5" x14ac:dyDescent="0.25">
      <c r="A32" s="39" t="s">
        <v>8</v>
      </c>
      <c r="B32" s="40" t="s">
        <v>192</v>
      </c>
      <c r="C32" s="40">
        <v>10366</v>
      </c>
      <c r="D32" s="40" t="s">
        <v>103</v>
      </c>
      <c r="E32" s="40" t="s">
        <v>9</v>
      </c>
      <c r="F32" s="40" t="s">
        <v>16</v>
      </c>
      <c r="G32" s="40" t="s">
        <v>11</v>
      </c>
      <c r="H32" s="40" t="s">
        <v>21</v>
      </c>
      <c r="I32" s="40">
        <v>1139</v>
      </c>
      <c r="J32" s="40">
        <v>2019</v>
      </c>
      <c r="K32" s="40" t="s">
        <v>405</v>
      </c>
      <c r="L32" s="41">
        <v>500</v>
      </c>
      <c r="M32" s="41">
        <v>0</v>
      </c>
      <c r="N32" s="41">
        <v>0</v>
      </c>
      <c r="O32" s="41">
        <v>0</v>
      </c>
      <c r="P32" s="41">
        <f t="shared" si="0"/>
        <v>500</v>
      </c>
    </row>
    <row r="33" spans="1:16" ht="112.5" x14ac:dyDescent="0.25">
      <c r="A33" s="39" t="s">
        <v>8</v>
      </c>
      <c r="B33" s="40" t="s">
        <v>192</v>
      </c>
      <c r="C33" s="40">
        <v>10506</v>
      </c>
      <c r="D33" s="40" t="s">
        <v>406</v>
      </c>
      <c r="E33" s="40" t="s">
        <v>407</v>
      </c>
      <c r="F33" s="40" t="s">
        <v>408</v>
      </c>
      <c r="G33" s="40" t="s">
        <v>11</v>
      </c>
      <c r="H33" s="40" t="s">
        <v>21</v>
      </c>
      <c r="I33" s="40">
        <v>856</v>
      </c>
      <c r="J33" s="40">
        <v>2019</v>
      </c>
      <c r="K33" s="40" t="s">
        <v>409</v>
      </c>
      <c r="L33" s="41">
        <v>5000</v>
      </c>
      <c r="M33" s="41">
        <v>0</v>
      </c>
      <c r="N33" s="41">
        <v>0</v>
      </c>
      <c r="O33" s="41">
        <v>0</v>
      </c>
      <c r="P33" s="41">
        <f t="shared" si="0"/>
        <v>5000</v>
      </c>
    </row>
    <row r="34" spans="1:16" ht="112.5" x14ac:dyDescent="0.25">
      <c r="A34" s="39" t="s">
        <v>8</v>
      </c>
      <c r="B34" s="40" t="s">
        <v>192</v>
      </c>
      <c r="C34" s="40">
        <v>10506</v>
      </c>
      <c r="D34" s="40" t="s">
        <v>406</v>
      </c>
      <c r="E34" s="40" t="s">
        <v>407</v>
      </c>
      <c r="F34" s="40" t="s">
        <v>408</v>
      </c>
      <c r="G34" s="40" t="s">
        <v>11</v>
      </c>
      <c r="H34" s="40" t="s">
        <v>21</v>
      </c>
      <c r="I34" s="40">
        <v>857</v>
      </c>
      <c r="J34" s="40">
        <v>2019</v>
      </c>
      <c r="K34" s="40" t="s">
        <v>410</v>
      </c>
      <c r="L34" s="41">
        <v>2135</v>
      </c>
      <c r="M34" s="41">
        <v>0</v>
      </c>
      <c r="N34" s="41">
        <v>0</v>
      </c>
      <c r="O34" s="41">
        <v>0</v>
      </c>
      <c r="P34" s="41">
        <f t="shared" si="0"/>
        <v>2135</v>
      </c>
    </row>
    <row r="35" spans="1:16" ht="112.5" x14ac:dyDescent="0.25">
      <c r="A35" s="39" t="s">
        <v>8</v>
      </c>
      <c r="B35" s="40" t="s">
        <v>192</v>
      </c>
      <c r="C35" s="40">
        <v>10506</v>
      </c>
      <c r="D35" s="40" t="s">
        <v>406</v>
      </c>
      <c r="E35" s="40" t="s">
        <v>407</v>
      </c>
      <c r="F35" s="40" t="s">
        <v>408</v>
      </c>
      <c r="G35" s="40" t="s">
        <v>11</v>
      </c>
      <c r="H35" s="40" t="s">
        <v>21</v>
      </c>
      <c r="I35" s="40">
        <v>858</v>
      </c>
      <c r="J35" s="40">
        <v>2019</v>
      </c>
      <c r="K35" s="40" t="s">
        <v>411</v>
      </c>
      <c r="L35" s="41">
        <v>5000</v>
      </c>
      <c r="M35" s="41">
        <v>0</v>
      </c>
      <c r="N35" s="41">
        <v>0</v>
      </c>
      <c r="O35" s="41">
        <v>0</v>
      </c>
      <c r="P35" s="41">
        <f t="shared" si="0"/>
        <v>5000</v>
      </c>
    </row>
    <row r="36" spans="1:16" ht="112.5" x14ac:dyDescent="0.25">
      <c r="A36" s="39" t="s">
        <v>8</v>
      </c>
      <c r="B36" s="40" t="s">
        <v>192</v>
      </c>
      <c r="C36" s="40">
        <v>10506</v>
      </c>
      <c r="D36" s="40" t="s">
        <v>406</v>
      </c>
      <c r="E36" s="40" t="s">
        <v>407</v>
      </c>
      <c r="F36" s="40" t="s">
        <v>408</v>
      </c>
      <c r="G36" s="40" t="s">
        <v>11</v>
      </c>
      <c r="H36" s="40" t="s">
        <v>21</v>
      </c>
      <c r="I36" s="40">
        <v>863</v>
      </c>
      <c r="J36" s="40">
        <v>2019</v>
      </c>
      <c r="K36" s="40" t="s">
        <v>412</v>
      </c>
      <c r="L36" s="41">
        <v>5000</v>
      </c>
      <c r="M36" s="41">
        <v>0</v>
      </c>
      <c r="N36" s="41">
        <v>0</v>
      </c>
      <c r="O36" s="41">
        <v>0</v>
      </c>
      <c r="P36" s="41">
        <f t="shared" si="0"/>
        <v>5000</v>
      </c>
    </row>
    <row r="37" spans="1:16" ht="135" x14ac:dyDescent="0.25">
      <c r="A37" s="39" t="s">
        <v>8</v>
      </c>
      <c r="B37" s="40" t="s">
        <v>192</v>
      </c>
      <c r="C37" s="40">
        <v>10515</v>
      </c>
      <c r="D37" s="40" t="s">
        <v>413</v>
      </c>
      <c r="E37" s="40" t="s">
        <v>407</v>
      </c>
      <c r="F37" s="40" t="s">
        <v>408</v>
      </c>
      <c r="G37" s="40" t="s">
        <v>11</v>
      </c>
      <c r="H37" s="40" t="s">
        <v>21</v>
      </c>
      <c r="I37" s="40">
        <v>852</v>
      </c>
      <c r="J37" s="40">
        <v>2019</v>
      </c>
      <c r="K37" s="40" t="s">
        <v>414</v>
      </c>
      <c r="L37" s="41">
        <v>5000</v>
      </c>
      <c r="M37" s="41">
        <v>0</v>
      </c>
      <c r="N37" s="41">
        <v>0</v>
      </c>
      <c r="O37" s="41">
        <v>0</v>
      </c>
      <c r="P37" s="41">
        <f t="shared" si="0"/>
        <v>5000</v>
      </c>
    </row>
    <row r="38" spans="1:16" ht="135" x14ac:dyDescent="0.25">
      <c r="A38" s="39" t="s">
        <v>8</v>
      </c>
      <c r="B38" s="40" t="s">
        <v>192</v>
      </c>
      <c r="C38" s="40">
        <v>10515</v>
      </c>
      <c r="D38" s="40" t="s">
        <v>413</v>
      </c>
      <c r="E38" s="40" t="s">
        <v>407</v>
      </c>
      <c r="F38" s="40" t="s">
        <v>408</v>
      </c>
      <c r="G38" s="40" t="s">
        <v>11</v>
      </c>
      <c r="H38" s="40" t="s">
        <v>21</v>
      </c>
      <c r="I38" s="40">
        <v>860</v>
      </c>
      <c r="J38" s="40">
        <v>2019</v>
      </c>
      <c r="K38" s="40" t="s">
        <v>415</v>
      </c>
      <c r="L38" s="41">
        <v>5000</v>
      </c>
      <c r="M38" s="41">
        <v>0</v>
      </c>
      <c r="N38" s="41">
        <v>0</v>
      </c>
      <c r="O38" s="41">
        <v>0</v>
      </c>
      <c r="P38" s="41">
        <f t="shared" si="0"/>
        <v>5000</v>
      </c>
    </row>
    <row r="39" spans="1:16" ht="90" x14ac:dyDescent="0.25">
      <c r="A39" s="39" t="s">
        <v>8</v>
      </c>
      <c r="B39" s="40" t="s">
        <v>93</v>
      </c>
      <c r="C39" s="40">
        <v>10522</v>
      </c>
      <c r="D39" s="40" t="s">
        <v>104</v>
      </c>
      <c r="E39" s="40" t="s">
        <v>24</v>
      </c>
      <c r="F39" s="40" t="s">
        <v>25</v>
      </c>
      <c r="G39" s="40" t="s">
        <v>11</v>
      </c>
      <c r="H39" s="40" t="s">
        <v>21</v>
      </c>
      <c r="I39" s="40">
        <v>192</v>
      </c>
      <c r="J39" s="40">
        <v>2019</v>
      </c>
      <c r="K39" s="40" t="s">
        <v>416</v>
      </c>
      <c r="L39" s="41">
        <v>2910</v>
      </c>
      <c r="M39" s="41">
        <v>0</v>
      </c>
      <c r="N39" s="41">
        <v>0</v>
      </c>
      <c r="O39" s="41">
        <v>0</v>
      </c>
      <c r="P39" s="41">
        <f t="shared" si="0"/>
        <v>2910</v>
      </c>
    </row>
    <row r="40" spans="1:16" ht="90" x14ac:dyDescent="0.25">
      <c r="A40" s="39" t="s">
        <v>8</v>
      </c>
      <c r="B40" s="40" t="s">
        <v>93</v>
      </c>
      <c r="C40" s="40">
        <v>10522</v>
      </c>
      <c r="D40" s="40" t="s">
        <v>104</v>
      </c>
      <c r="E40" s="40" t="s">
        <v>24</v>
      </c>
      <c r="F40" s="40" t="s">
        <v>25</v>
      </c>
      <c r="G40" s="40" t="s">
        <v>11</v>
      </c>
      <c r="H40" s="40" t="s">
        <v>21</v>
      </c>
      <c r="I40" s="40">
        <v>623</v>
      </c>
      <c r="J40" s="40">
        <v>2019</v>
      </c>
      <c r="K40" s="40" t="s">
        <v>417</v>
      </c>
      <c r="L40" s="41">
        <v>600.6</v>
      </c>
      <c r="M40" s="41">
        <v>0</v>
      </c>
      <c r="N40" s="41">
        <v>0</v>
      </c>
      <c r="O40" s="41">
        <v>0</v>
      </c>
      <c r="P40" s="41">
        <f t="shared" si="0"/>
        <v>600.6</v>
      </c>
    </row>
    <row r="41" spans="1:16" ht="90" x14ac:dyDescent="0.25">
      <c r="A41" s="39" t="s">
        <v>8</v>
      </c>
      <c r="B41" s="40" t="s">
        <v>93</v>
      </c>
      <c r="C41" s="40">
        <v>10522</v>
      </c>
      <c r="D41" s="40" t="s">
        <v>104</v>
      </c>
      <c r="E41" s="40" t="s">
        <v>24</v>
      </c>
      <c r="F41" s="40" t="s">
        <v>25</v>
      </c>
      <c r="G41" s="40" t="s">
        <v>11</v>
      </c>
      <c r="H41" s="40" t="s">
        <v>21</v>
      </c>
      <c r="I41" s="40">
        <v>629</v>
      </c>
      <c r="J41" s="40">
        <v>2019</v>
      </c>
      <c r="K41" s="40" t="s">
        <v>418</v>
      </c>
      <c r="L41" s="41">
        <v>399.34</v>
      </c>
      <c r="M41" s="41">
        <v>0</v>
      </c>
      <c r="N41" s="41">
        <v>0</v>
      </c>
      <c r="O41" s="41">
        <v>0</v>
      </c>
      <c r="P41" s="41">
        <f t="shared" si="0"/>
        <v>399.34</v>
      </c>
    </row>
    <row r="42" spans="1:16" ht="90" x14ac:dyDescent="0.25">
      <c r="A42" s="39" t="s">
        <v>8</v>
      </c>
      <c r="B42" s="40" t="s">
        <v>93</v>
      </c>
      <c r="C42" s="40">
        <v>10522</v>
      </c>
      <c r="D42" s="40" t="s">
        <v>104</v>
      </c>
      <c r="E42" s="40" t="s">
        <v>24</v>
      </c>
      <c r="F42" s="40" t="s">
        <v>25</v>
      </c>
      <c r="G42" s="40" t="s">
        <v>11</v>
      </c>
      <c r="H42" s="40" t="s">
        <v>21</v>
      </c>
      <c r="I42" s="40">
        <v>634</v>
      </c>
      <c r="J42" s="40">
        <v>2019</v>
      </c>
      <c r="K42" s="40" t="s">
        <v>419</v>
      </c>
      <c r="L42" s="41">
        <v>2002.5</v>
      </c>
      <c r="M42" s="41">
        <v>0</v>
      </c>
      <c r="N42" s="41">
        <v>0</v>
      </c>
      <c r="O42" s="41">
        <v>0</v>
      </c>
      <c r="P42" s="41">
        <f t="shared" si="0"/>
        <v>2002.5</v>
      </c>
    </row>
    <row r="43" spans="1:16" ht="90" x14ac:dyDescent="0.25">
      <c r="A43" s="39" t="s">
        <v>8</v>
      </c>
      <c r="B43" s="40" t="s">
        <v>93</v>
      </c>
      <c r="C43" s="40">
        <v>10523</v>
      </c>
      <c r="D43" s="40" t="s">
        <v>420</v>
      </c>
      <c r="E43" s="40" t="s">
        <v>24</v>
      </c>
      <c r="F43" s="40" t="s">
        <v>25</v>
      </c>
      <c r="G43" s="40" t="s">
        <v>11</v>
      </c>
      <c r="H43" s="40" t="s">
        <v>21</v>
      </c>
      <c r="I43" s="40">
        <v>168</v>
      </c>
      <c r="J43" s="40">
        <v>2019</v>
      </c>
      <c r="K43" s="40" t="s">
        <v>421</v>
      </c>
      <c r="L43" s="41">
        <v>385.26</v>
      </c>
      <c r="M43" s="41">
        <v>0</v>
      </c>
      <c r="N43" s="41">
        <v>0</v>
      </c>
      <c r="O43" s="41">
        <v>0</v>
      </c>
      <c r="P43" s="41">
        <f t="shared" si="0"/>
        <v>385.26</v>
      </c>
    </row>
    <row r="44" spans="1:16" ht="90" x14ac:dyDescent="0.25">
      <c r="A44" s="39" t="s">
        <v>8</v>
      </c>
      <c r="B44" s="40" t="s">
        <v>93</v>
      </c>
      <c r="C44" s="40">
        <v>10523</v>
      </c>
      <c r="D44" s="40" t="s">
        <v>420</v>
      </c>
      <c r="E44" s="40" t="s">
        <v>24</v>
      </c>
      <c r="F44" s="40" t="s">
        <v>25</v>
      </c>
      <c r="G44" s="40" t="s">
        <v>11</v>
      </c>
      <c r="H44" s="40" t="s">
        <v>21</v>
      </c>
      <c r="I44" s="40">
        <v>170</v>
      </c>
      <c r="J44" s="40">
        <v>2019</v>
      </c>
      <c r="K44" s="40" t="s">
        <v>422</v>
      </c>
      <c r="L44" s="41">
        <v>486.42</v>
      </c>
      <c r="M44" s="41">
        <v>0</v>
      </c>
      <c r="N44" s="41">
        <v>0</v>
      </c>
      <c r="O44" s="41">
        <v>0</v>
      </c>
      <c r="P44" s="41">
        <f t="shared" si="0"/>
        <v>486.42</v>
      </c>
    </row>
    <row r="45" spans="1:16" ht="90" x14ac:dyDescent="0.25">
      <c r="A45" s="39" t="s">
        <v>8</v>
      </c>
      <c r="B45" s="40" t="s">
        <v>93</v>
      </c>
      <c r="C45" s="40">
        <v>10523</v>
      </c>
      <c r="D45" s="40" t="s">
        <v>420</v>
      </c>
      <c r="E45" s="40" t="s">
        <v>24</v>
      </c>
      <c r="F45" s="40" t="s">
        <v>25</v>
      </c>
      <c r="G45" s="40" t="s">
        <v>11</v>
      </c>
      <c r="H45" s="40" t="s">
        <v>21</v>
      </c>
      <c r="I45" s="40">
        <v>195</v>
      </c>
      <c r="J45" s="40">
        <v>2019</v>
      </c>
      <c r="K45" s="40" t="s">
        <v>423</v>
      </c>
      <c r="L45" s="41">
        <v>155.59</v>
      </c>
      <c r="M45" s="41">
        <v>0</v>
      </c>
      <c r="N45" s="41">
        <v>0</v>
      </c>
      <c r="O45" s="41">
        <v>0</v>
      </c>
      <c r="P45" s="41">
        <f t="shared" si="0"/>
        <v>155.59</v>
      </c>
    </row>
    <row r="46" spans="1:16" ht="90" x14ac:dyDescent="0.25">
      <c r="A46" s="39" t="s">
        <v>8</v>
      </c>
      <c r="B46" s="40" t="s">
        <v>93</v>
      </c>
      <c r="C46" s="40">
        <v>10523</v>
      </c>
      <c r="D46" s="40" t="s">
        <v>420</v>
      </c>
      <c r="E46" s="40" t="s">
        <v>24</v>
      </c>
      <c r="F46" s="40" t="s">
        <v>25</v>
      </c>
      <c r="G46" s="40" t="s">
        <v>11</v>
      </c>
      <c r="H46" s="40" t="s">
        <v>21</v>
      </c>
      <c r="I46" s="40">
        <v>310</v>
      </c>
      <c r="J46" s="40">
        <v>2019</v>
      </c>
      <c r="K46" s="40" t="s">
        <v>424</v>
      </c>
      <c r="L46" s="41">
        <v>712.8</v>
      </c>
      <c r="M46" s="41">
        <v>0</v>
      </c>
      <c r="N46" s="41">
        <v>0</v>
      </c>
      <c r="O46" s="41">
        <v>0</v>
      </c>
      <c r="P46" s="41">
        <f t="shared" si="0"/>
        <v>712.8</v>
      </c>
    </row>
    <row r="47" spans="1:16" ht="90" x14ac:dyDescent="0.25">
      <c r="A47" s="39" t="s">
        <v>8</v>
      </c>
      <c r="B47" s="40" t="s">
        <v>93</v>
      </c>
      <c r="C47" s="40">
        <v>10523</v>
      </c>
      <c r="D47" s="40" t="s">
        <v>420</v>
      </c>
      <c r="E47" s="40" t="s">
        <v>24</v>
      </c>
      <c r="F47" s="40" t="s">
        <v>25</v>
      </c>
      <c r="G47" s="40" t="s">
        <v>11</v>
      </c>
      <c r="H47" s="40" t="s">
        <v>21</v>
      </c>
      <c r="I47" s="40">
        <v>323</v>
      </c>
      <c r="J47" s="40">
        <v>2019</v>
      </c>
      <c r="K47" s="40" t="s">
        <v>425</v>
      </c>
      <c r="L47" s="41">
        <v>1019.2</v>
      </c>
      <c r="M47" s="41">
        <v>0</v>
      </c>
      <c r="N47" s="41">
        <v>0</v>
      </c>
      <c r="O47" s="41">
        <v>0</v>
      </c>
      <c r="P47" s="41">
        <f t="shared" si="0"/>
        <v>1019.2</v>
      </c>
    </row>
    <row r="48" spans="1:16" ht="90" x14ac:dyDescent="0.25">
      <c r="A48" s="39" t="s">
        <v>8</v>
      </c>
      <c r="B48" s="40" t="s">
        <v>93</v>
      </c>
      <c r="C48" s="40">
        <v>10523</v>
      </c>
      <c r="D48" s="40" t="s">
        <v>420</v>
      </c>
      <c r="E48" s="40" t="s">
        <v>24</v>
      </c>
      <c r="F48" s="40" t="s">
        <v>25</v>
      </c>
      <c r="G48" s="40" t="s">
        <v>11</v>
      </c>
      <c r="H48" s="40" t="s">
        <v>21</v>
      </c>
      <c r="I48" s="40">
        <v>324</v>
      </c>
      <c r="J48" s="40">
        <v>2019</v>
      </c>
      <c r="K48" s="40" t="s">
        <v>426</v>
      </c>
      <c r="L48" s="41">
        <v>137.4</v>
      </c>
      <c r="M48" s="41">
        <v>0</v>
      </c>
      <c r="N48" s="41">
        <v>0</v>
      </c>
      <c r="O48" s="41">
        <v>0</v>
      </c>
      <c r="P48" s="41">
        <f t="shared" si="0"/>
        <v>137.4</v>
      </c>
    </row>
    <row r="49" spans="1:16" x14ac:dyDescent="0.25">
      <c r="A49" s="39"/>
      <c r="B49" s="40"/>
      <c r="C49" s="40"/>
      <c r="D49" s="40"/>
      <c r="E49" s="40"/>
      <c r="F49" s="40"/>
      <c r="G49" s="40"/>
      <c r="H49" s="40"/>
      <c r="I49" s="40"/>
      <c r="J49" s="40"/>
      <c r="K49" s="42" t="s">
        <v>427</v>
      </c>
      <c r="L49" s="43">
        <f>SUM(L4:L48)</f>
        <v>119809.54999999999</v>
      </c>
      <c r="M49" s="43">
        <f t="shared" ref="M49:P49" si="1">SUM(M4:M48)</f>
        <v>131.5</v>
      </c>
      <c r="N49" s="43">
        <f t="shared" si="1"/>
        <v>0</v>
      </c>
      <c r="O49" s="43">
        <f t="shared" si="1"/>
        <v>0</v>
      </c>
      <c r="P49" s="43">
        <f t="shared" si="1"/>
        <v>119941.04999999999</v>
      </c>
    </row>
    <row r="50" spans="1:16" ht="90" x14ac:dyDescent="0.25">
      <c r="A50" s="39" t="s">
        <v>8</v>
      </c>
      <c r="B50" s="40" t="s">
        <v>13</v>
      </c>
      <c r="C50" s="40">
        <v>10136</v>
      </c>
      <c r="D50" s="40" t="s">
        <v>428</v>
      </c>
      <c r="E50" s="40" t="s">
        <v>9</v>
      </c>
      <c r="F50" s="40" t="s">
        <v>16</v>
      </c>
      <c r="G50" s="40" t="s">
        <v>429</v>
      </c>
      <c r="H50" s="40" t="s">
        <v>21</v>
      </c>
      <c r="I50" s="40">
        <v>1012</v>
      </c>
      <c r="J50" s="40">
        <v>2019</v>
      </c>
      <c r="K50" s="40" t="s">
        <v>430</v>
      </c>
      <c r="L50" s="41">
        <v>4200</v>
      </c>
      <c r="M50" s="41">
        <v>0</v>
      </c>
      <c r="N50" s="41">
        <v>0</v>
      </c>
      <c r="O50" s="41">
        <v>0</v>
      </c>
      <c r="P50" s="41">
        <f>L50+M50+N50+O50</f>
        <v>4200</v>
      </c>
    </row>
    <row r="51" spans="1:16" x14ac:dyDescent="0.25">
      <c r="A51" s="39"/>
      <c r="B51" s="40"/>
      <c r="C51" s="40"/>
      <c r="D51" s="40"/>
      <c r="E51" s="40"/>
      <c r="F51" s="40"/>
      <c r="G51" s="40"/>
      <c r="H51" s="40"/>
      <c r="I51" s="40"/>
      <c r="J51" s="40"/>
      <c r="K51" s="42" t="s">
        <v>427</v>
      </c>
      <c r="L51" s="43">
        <f>SUM(L50)</f>
        <v>4200</v>
      </c>
      <c r="M51" s="43">
        <f t="shared" ref="M51:P51" si="2">SUM(M50)</f>
        <v>0</v>
      </c>
      <c r="N51" s="43">
        <f t="shared" si="2"/>
        <v>0</v>
      </c>
      <c r="O51" s="43">
        <f t="shared" si="2"/>
        <v>0</v>
      </c>
      <c r="P51" s="43">
        <f t="shared" si="2"/>
        <v>4200</v>
      </c>
    </row>
    <row r="52" spans="1:16" x14ac:dyDescent="0.25">
      <c r="A52" s="39"/>
      <c r="B52" s="40"/>
      <c r="C52" s="40"/>
      <c r="D52" s="40"/>
      <c r="E52" s="40"/>
      <c r="F52" s="40"/>
      <c r="G52" s="40"/>
      <c r="H52" s="40"/>
      <c r="I52" s="40"/>
      <c r="J52" s="40"/>
      <c r="K52" s="42" t="s">
        <v>431</v>
      </c>
      <c r="L52" s="43">
        <f>L51+L49</f>
        <v>124009.54999999999</v>
      </c>
      <c r="M52" s="43">
        <f t="shared" ref="M52:P52" si="3">M51+M49</f>
        <v>131.5</v>
      </c>
      <c r="N52" s="43">
        <f t="shared" si="3"/>
        <v>0</v>
      </c>
      <c r="O52" s="43">
        <f t="shared" si="3"/>
        <v>0</v>
      </c>
      <c r="P52" s="43">
        <f t="shared" si="3"/>
        <v>124141.04999999999</v>
      </c>
    </row>
    <row r="53" spans="1:16" ht="90" x14ac:dyDescent="0.25">
      <c r="A53" s="39" t="s">
        <v>8</v>
      </c>
      <c r="B53" s="40" t="s">
        <v>118</v>
      </c>
      <c r="C53" s="40">
        <v>20012</v>
      </c>
      <c r="D53" s="40" t="s">
        <v>432</v>
      </c>
      <c r="E53" s="40" t="s">
        <v>9</v>
      </c>
      <c r="F53" s="40" t="s">
        <v>22</v>
      </c>
      <c r="G53" s="40" t="s">
        <v>52</v>
      </c>
      <c r="H53" s="40" t="s">
        <v>53</v>
      </c>
      <c r="I53" s="40">
        <v>338</v>
      </c>
      <c r="J53" s="40">
        <v>2019</v>
      </c>
      <c r="K53" s="40" t="s">
        <v>433</v>
      </c>
      <c r="L53" s="41">
        <v>2464.4</v>
      </c>
      <c r="M53" s="41">
        <v>0</v>
      </c>
      <c r="N53" s="41">
        <v>0</v>
      </c>
      <c r="O53" s="41">
        <v>0</v>
      </c>
      <c r="P53" s="41">
        <f>L53+M53+N53+O53</f>
        <v>2464.4</v>
      </c>
    </row>
    <row r="54" spans="1:16" x14ac:dyDescent="0.25">
      <c r="A54" s="39"/>
      <c r="B54" s="40"/>
      <c r="C54" s="40"/>
      <c r="D54" s="40"/>
      <c r="E54" s="40"/>
      <c r="F54" s="40"/>
      <c r="G54" s="40"/>
      <c r="H54" s="40"/>
      <c r="I54" s="40"/>
      <c r="J54" s="40"/>
      <c r="K54" s="42" t="s">
        <v>434</v>
      </c>
      <c r="L54" s="43">
        <f>SUM(L53)</f>
        <v>2464.4</v>
      </c>
      <c r="M54" s="43">
        <f t="shared" ref="M54:P54" si="4">SUM(M53)</f>
        <v>0</v>
      </c>
      <c r="N54" s="43">
        <f t="shared" si="4"/>
        <v>0</v>
      </c>
      <c r="O54" s="43">
        <f t="shared" si="4"/>
        <v>0</v>
      </c>
      <c r="P54" s="43">
        <f t="shared" si="4"/>
        <v>2464.4</v>
      </c>
    </row>
    <row r="55" spans="1:16" x14ac:dyDescent="0.25">
      <c r="A55" s="39"/>
      <c r="B55" s="40"/>
      <c r="C55" s="40"/>
      <c r="D55" s="40"/>
      <c r="E55" s="40"/>
      <c r="F55" s="40"/>
      <c r="G55" s="40"/>
      <c r="H55" s="40"/>
      <c r="I55" s="40"/>
      <c r="J55" s="40"/>
      <c r="K55" s="42" t="s">
        <v>435</v>
      </c>
      <c r="L55" s="43">
        <f>L54+L52</f>
        <v>126473.94999999998</v>
      </c>
      <c r="M55" s="43">
        <f t="shared" ref="M55:P55" si="5">M54+M52</f>
        <v>131.5</v>
      </c>
      <c r="N55" s="43">
        <f t="shared" si="5"/>
        <v>0</v>
      </c>
      <c r="O55" s="43">
        <f t="shared" si="5"/>
        <v>0</v>
      </c>
      <c r="P55" s="43">
        <f t="shared" si="5"/>
        <v>126605.44999999998</v>
      </c>
    </row>
    <row r="56" spans="1:16" x14ac:dyDescent="0.25">
      <c r="L56" s="32"/>
      <c r="M56" s="32"/>
      <c r="N56" s="32"/>
      <c r="O56" s="32"/>
      <c r="P56" s="32"/>
    </row>
    <row r="57" spans="1:16" x14ac:dyDescent="0.25">
      <c r="L57" s="32"/>
      <c r="M57" s="32"/>
      <c r="N57" s="32"/>
      <c r="O57" s="32"/>
      <c r="P57" s="32"/>
    </row>
    <row r="58" spans="1:16" x14ac:dyDescent="0.25">
      <c r="L58" s="32"/>
      <c r="M58" s="32"/>
      <c r="N58" s="32"/>
      <c r="O58" s="32"/>
      <c r="P58" s="32"/>
    </row>
    <row r="59" spans="1:16" x14ac:dyDescent="0.25">
      <c r="L59" s="32"/>
      <c r="M59" s="32"/>
      <c r="N59" s="32"/>
      <c r="O59" s="32"/>
      <c r="P59" s="32"/>
    </row>
    <row r="60" spans="1:16" x14ac:dyDescent="0.25">
      <c r="L60" s="32"/>
      <c r="M60" s="32"/>
      <c r="N60" s="32"/>
      <c r="O60" s="32"/>
      <c r="P60" s="32"/>
    </row>
    <row r="61" spans="1:16" x14ac:dyDescent="0.25">
      <c r="L61" s="32"/>
      <c r="M61" s="32"/>
      <c r="N61" s="32"/>
      <c r="O61" s="32"/>
      <c r="P61" s="32"/>
    </row>
    <row r="62" spans="1:16" x14ac:dyDescent="0.25">
      <c r="L62" s="32"/>
      <c r="M62" s="32"/>
      <c r="N62" s="32"/>
      <c r="O62" s="32"/>
      <c r="P62" s="32"/>
    </row>
  </sheetData>
  <autoFilter ref="B3:P53" xr:uid="{00000000-0009-0000-0000-000000000000}"/>
  <pageMargins left="0.55118110236220474" right="0.55118110236220474" top="0.59055118110236227" bottom="0.59055118110236227" header="0.51181102362204722" footer="0.51181102362204722"/>
  <pageSetup paperSize="9" scale="27" fitToWidth="5" fitToHeight="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9BCB5-4179-4EAC-8F3E-6D216A3F1AE5}">
  <dimension ref="A1:J302"/>
  <sheetViews>
    <sheetView showGridLines="0" view="pageBreakPreview" topLeftCell="A40" zoomScale="50" zoomScaleNormal="50" zoomScaleSheetLayoutView="50" workbookViewId="0">
      <selection activeCell="F67" sqref="F67"/>
    </sheetView>
  </sheetViews>
  <sheetFormatPr defaultColWidth="9.140625" defaultRowHeight="23.25" x14ac:dyDescent="0.25"/>
  <cols>
    <col min="1" max="1" width="26.5703125" style="45" customWidth="1"/>
    <col min="2" max="2" width="44.42578125" style="45" customWidth="1"/>
    <col min="3" max="3" width="18.85546875" style="45" customWidth="1"/>
    <col min="4" max="4" width="30.28515625" style="45" customWidth="1"/>
    <col min="5" max="5" width="32.42578125" style="46" customWidth="1"/>
    <col min="6" max="6" width="27" style="45" customWidth="1"/>
    <col min="7" max="7" width="128.7109375" style="45" customWidth="1"/>
    <col min="8" max="8" width="29.85546875" style="45" customWidth="1"/>
    <col min="9" max="9" width="25.42578125" style="45" customWidth="1"/>
    <col min="10" max="10" width="36.85546875" style="45" customWidth="1"/>
    <col min="11" max="16384" width="9.140625" style="45"/>
  </cols>
  <sheetData>
    <row r="1" spans="1:10" x14ac:dyDescent="0.25">
      <c r="A1" s="44" t="s">
        <v>436</v>
      </c>
      <c r="J1" s="47" t="s">
        <v>437</v>
      </c>
    </row>
    <row r="3" spans="1:10" ht="69.75" x14ac:dyDescent="0.25">
      <c r="A3" s="48" t="s">
        <v>361</v>
      </c>
      <c r="B3" s="49" t="s">
        <v>117</v>
      </c>
      <c r="C3" s="49" t="s">
        <v>116</v>
      </c>
      <c r="D3" s="49" t="s">
        <v>362</v>
      </c>
      <c r="E3" s="50" t="s">
        <v>438</v>
      </c>
      <c r="F3" s="49" t="s">
        <v>439</v>
      </c>
      <c r="G3" s="49" t="s">
        <v>7</v>
      </c>
      <c r="H3" s="49" t="s">
        <v>440</v>
      </c>
      <c r="I3" s="49" t="s">
        <v>441</v>
      </c>
      <c r="J3" s="49" t="s">
        <v>115</v>
      </c>
    </row>
    <row r="4" spans="1:10" ht="69.75" x14ac:dyDescent="0.25">
      <c r="A4" s="51">
        <v>2012</v>
      </c>
      <c r="B4" s="52" t="s">
        <v>442</v>
      </c>
      <c r="C4" s="52">
        <v>9021</v>
      </c>
      <c r="D4" s="52">
        <v>41</v>
      </c>
      <c r="E4" s="53">
        <v>1282.24</v>
      </c>
      <c r="F4" s="52" t="s">
        <v>443</v>
      </c>
      <c r="G4" s="52" t="s">
        <v>444</v>
      </c>
      <c r="H4" s="54">
        <v>40963</v>
      </c>
      <c r="I4" s="52">
        <v>85</v>
      </c>
      <c r="J4" s="52" t="s">
        <v>68</v>
      </c>
    </row>
    <row r="5" spans="1:10" ht="69.75" x14ac:dyDescent="0.25">
      <c r="A5" s="51">
        <v>2012</v>
      </c>
      <c r="B5" s="52" t="s">
        <v>442</v>
      </c>
      <c r="C5" s="52">
        <v>9021</v>
      </c>
      <c r="D5" s="52">
        <v>42</v>
      </c>
      <c r="E5" s="53">
        <v>1044.55</v>
      </c>
      <c r="F5" s="52" t="s">
        <v>443</v>
      </c>
      <c r="G5" s="52" t="s">
        <v>445</v>
      </c>
      <c r="H5" s="54">
        <v>40963</v>
      </c>
      <c r="I5" s="52">
        <v>85</v>
      </c>
      <c r="J5" s="52" t="s">
        <v>68</v>
      </c>
    </row>
    <row r="6" spans="1:10" ht="69.75" x14ac:dyDescent="0.25">
      <c r="A6" s="51">
        <v>2012</v>
      </c>
      <c r="B6" s="52" t="s">
        <v>442</v>
      </c>
      <c r="C6" s="52">
        <v>9021</v>
      </c>
      <c r="D6" s="52">
        <v>43</v>
      </c>
      <c r="E6" s="53">
        <v>155.62</v>
      </c>
      <c r="F6" s="52" t="s">
        <v>443</v>
      </c>
      <c r="G6" s="52" t="s">
        <v>446</v>
      </c>
      <c r="H6" s="54">
        <v>40963</v>
      </c>
      <c r="I6" s="52">
        <v>85</v>
      </c>
      <c r="J6" s="52" t="s">
        <v>68</v>
      </c>
    </row>
    <row r="7" spans="1:10" ht="69.75" x14ac:dyDescent="0.25">
      <c r="A7" s="51">
        <v>2012</v>
      </c>
      <c r="B7" s="52" t="s">
        <v>442</v>
      </c>
      <c r="C7" s="52">
        <v>9021</v>
      </c>
      <c r="D7" s="52">
        <v>44</v>
      </c>
      <c r="E7" s="53">
        <v>2263.81</v>
      </c>
      <c r="F7" s="52" t="s">
        <v>443</v>
      </c>
      <c r="G7" s="52" t="s">
        <v>447</v>
      </c>
      <c r="H7" s="54">
        <v>40963</v>
      </c>
      <c r="I7" s="52">
        <v>85</v>
      </c>
      <c r="J7" s="52" t="s">
        <v>68</v>
      </c>
    </row>
    <row r="8" spans="1:10" ht="116.25" x14ac:dyDescent="0.25">
      <c r="A8" s="51">
        <v>2017</v>
      </c>
      <c r="B8" s="52" t="s">
        <v>442</v>
      </c>
      <c r="C8" s="52">
        <v>9030</v>
      </c>
      <c r="D8" s="52">
        <v>193</v>
      </c>
      <c r="E8" s="53">
        <v>671.39</v>
      </c>
      <c r="F8" s="52" t="s">
        <v>448</v>
      </c>
      <c r="G8" s="52" t="s">
        <v>449</v>
      </c>
      <c r="H8" s="54">
        <v>43060</v>
      </c>
      <c r="I8" s="52">
        <v>882</v>
      </c>
      <c r="J8" s="52" t="s">
        <v>13</v>
      </c>
    </row>
    <row r="9" spans="1:10" x14ac:dyDescent="0.25">
      <c r="A9" s="51"/>
      <c r="B9" s="55" t="s">
        <v>427</v>
      </c>
      <c r="C9" s="55"/>
      <c r="D9" s="55"/>
      <c r="E9" s="56">
        <f>SUM(E4:E8)</f>
        <v>5417.61</v>
      </c>
      <c r="F9" s="52"/>
      <c r="G9" s="52"/>
      <c r="H9" s="54"/>
      <c r="I9" s="52"/>
      <c r="J9" s="52"/>
    </row>
    <row r="10" spans="1:10" ht="93" x14ac:dyDescent="0.25">
      <c r="A10" s="51">
        <v>2015</v>
      </c>
      <c r="B10" s="52" t="s">
        <v>343</v>
      </c>
      <c r="C10" s="52">
        <v>3016</v>
      </c>
      <c r="D10" s="52">
        <v>464</v>
      </c>
      <c r="E10" s="53">
        <v>83.33</v>
      </c>
      <c r="F10" s="52" t="s">
        <v>450</v>
      </c>
      <c r="G10" s="52" t="s">
        <v>451</v>
      </c>
      <c r="H10" s="54">
        <v>42180</v>
      </c>
      <c r="I10" s="52">
        <v>616</v>
      </c>
      <c r="J10" s="52" t="s">
        <v>68</v>
      </c>
    </row>
    <row r="11" spans="1:10" x14ac:dyDescent="0.25">
      <c r="A11" s="51"/>
      <c r="B11" s="55" t="s">
        <v>427</v>
      </c>
      <c r="C11" s="55"/>
      <c r="D11" s="55" t="s">
        <v>366</v>
      </c>
      <c r="E11" s="56">
        <f>SUM(E10:E10)</f>
        <v>83.33</v>
      </c>
      <c r="F11" s="52"/>
      <c r="G11" s="52"/>
      <c r="H11" s="54"/>
      <c r="I11" s="52"/>
      <c r="J11" s="52"/>
    </row>
    <row r="12" spans="1:10" ht="46.5" x14ac:dyDescent="0.25">
      <c r="A12" s="51"/>
      <c r="B12" s="55" t="s">
        <v>452</v>
      </c>
      <c r="C12" s="55"/>
      <c r="D12" s="55"/>
      <c r="E12" s="56">
        <f>E9+E11</f>
        <v>5500.94</v>
      </c>
      <c r="F12" s="52"/>
      <c r="G12" s="52"/>
      <c r="H12" s="54"/>
      <c r="I12" s="52"/>
      <c r="J12" s="52"/>
    </row>
    <row r="13" spans="1:10" ht="46.5" x14ac:dyDescent="0.25">
      <c r="A13" s="51">
        <v>2019</v>
      </c>
      <c r="B13" s="52" t="s">
        <v>343</v>
      </c>
      <c r="C13" s="52">
        <v>3055</v>
      </c>
      <c r="D13" s="52">
        <v>189</v>
      </c>
      <c r="E13" s="53">
        <v>7.62</v>
      </c>
      <c r="F13" s="52" t="s">
        <v>453</v>
      </c>
      <c r="G13" s="52" t="s">
        <v>454</v>
      </c>
      <c r="H13" s="54">
        <v>43682</v>
      </c>
      <c r="I13" s="52">
        <v>648</v>
      </c>
      <c r="J13" s="52" t="s">
        <v>455</v>
      </c>
    </row>
    <row r="14" spans="1:10" ht="46.5" x14ac:dyDescent="0.25">
      <c r="A14" s="51">
        <v>2019</v>
      </c>
      <c r="B14" s="52" t="s">
        <v>343</v>
      </c>
      <c r="C14" s="52">
        <v>3055</v>
      </c>
      <c r="D14" s="52">
        <v>193</v>
      </c>
      <c r="E14" s="53">
        <v>7.62</v>
      </c>
      <c r="F14" s="52" t="s">
        <v>456</v>
      </c>
      <c r="G14" s="52" t="s">
        <v>457</v>
      </c>
      <c r="H14" s="54">
        <v>43682</v>
      </c>
      <c r="I14" s="52">
        <v>648</v>
      </c>
      <c r="J14" s="52" t="s">
        <v>455</v>
      </c>
    </row>
    <row r="15" spans="1:10" ht="46.5" x14ac:dyDescent="0.25">
      <c r="A15" s="51">
        <v>2019</v>
      </c>
      <c r="B15" s="52" t="s">
        <v>343</v>
      </c>
      <c r="C15" s="52">
        <v>3055</v>
      </c>
      <c r="D15" s="52">
        <v>200</v>
      </c>
      <c r="E15" s="53">
        <v>7.62</v>
      </c>
      <c r="F15" s="52" t="s">
        <v>458</v>
      </c>
      <c r="G15" s="52" t="s">
        <v>459</v>
      </c>
      <c r="H15" s="54">
        <v>43682</v>
      </c>
      <c r="I15" s="52">
        <v>648</v>
      </c>
      <c r="J15" s="52" t="s">
        <v>455</v>
      </c>
    </row>
    <row r="16" spans="1:10" ht="46.5" x14ac:dyDescent="0.25">
      <c r="A16" s="51">
        <v>2019</v>
      </c>
      <c r="B16" s="52" t="s">
        <v>343</v>
      </c>
      <c r="C16" s="52">
        <v>3055</v>
      </c>
      <c r="D16" s="52">
        <v>201</v>
      </c>
      <c r="E16" s="53">
        <v>7.62</v>
      </c>
      <c r="F16" s="52" t="s">
        <v>460</v>
      </c>
      <c r="G16" s="52" t="s">
        <v>461</v>
      </c>
      <c r="H16" s="54">
        <v>43682</v>
      </c>
      <c r="I16" s="52">
        <v>648</v>
      </c>
      <c r="J16" s="52" t="s">
        <v>455</v>
      </c>
    </row>
    <row r="17" spans="1:10" ht="46.5" x14ac:dyDescent="0.25">
      <c r="A17" s="51">
        <v>2019</v>
      </c>
      <c r="B17" s="52" t="s">
        <v>343</v>
      </c>
      <c r="C17" s="52">
        <v>3055</v>
      </c>
      <c r="D17" s="52">
        <v>202</v>
      </c>
      <c r="E17" s="53">
        <v>7.62</v>
      </c>
      <c r="F17" s="52" t="s">
        <v>462</v>
      </c>
      <c r="G17" s="52" t="s">
        <v>463</v>
      </c>
      <c r="H17" s="54">
        <v>43682</v>
      </c>
      <c r="I17" s="52">
        <v>648</v>
      </c>
      <c r="J17" s="52" t="s">
        <v>455</v>
      </c>
    </row>
    <row r="18" spans="1:10" ht="46.5" x14ac:dyDescent="0.25">
      <c r="A18" s="51">
        <v>2019</v>
      </c>
      <c r="B18" s="52" t="s">
        <v>343</v>
      </c>
      <c r="C18" s="52">
        <v>3055</v>
      </c>
      <c r="D18" s="52">
        <v>203</v>
      </c>
      <c r="E18" s="53">
        <v>7.62</v>
      </c>
      <c r="F18" s="52" t="s">
        <v>464</v>
      </c>
      <c r="G18" s="52" t="s">
        <v>465</v>
      </c>
      <c r="H18" s="54">
        <v>43682</v>
      </c>
      <c r="I18" s="52">
        <v>648</v>
      </c>
      <c r="J18" s="52" t="s">
        <v>455</v>
      </c>
    </row>
    <row r="19" spans="1:10" ht="46.5" x14ac:dyDescent="0.25">
      <c r="A19" s="51">
        <v>2019</v>
      </c>
      <c r="B19" s="52" t="s">
        <v>343</v>
      </c>
      <c r="C19" s="52">
        <v>3055</v>
      </c>
      <c r="D19" s="52">
        <v>205</v>
      </c>
      <c r="E19" s="53">
        <v>7.62</v>
      </c>
      <c r="F19" s="52" t="s">
        <v>466</v>
      </c>
      <c r="G19" s="52" t="s">
        <v>467</v>
      </c>
      <c r="H19" s="54">
        <v>43682</v>
      </c>
      <c r="I19" s="52">
        <v>648</v>
      </c>
      <c r="J19" s="52" t="s">
        <v>455</v>
      </c>
    </row>
    <row r="20" spans="1:10" ht="69.75" x14ac:dyDescent="0.25">
      <c r="A20" s="51">
        <v>2019</v>
      </c>
      <c r="B20" s="52" t="s">
        <v>343</v>
      </c>
      <c r="C20" s="52">
        <v>3055</v>
      </c>
      <c r="D20" s="52">
        <v>209</v>
      </c>
      <c r="E20" s="53">
        <v>7.62</v>
      </c>
      <c r="F20" s="52" t="s">
        <v>468</v>
      </c>
      <c r="G20" s="52" t="s">
        <v>469</v>
      </c>
      <c r="H20" s="54">
        <v>43682</v>
      </c>
      <c r="I20" s="52">
        <v>648</v>
      </c>
      <c r="J20" s="52" t="s">
        <v>455</v>
      </c>
    </row>
    <row r="21" spans="1:10" ht="69.75" x14ac:dyDescent="0.25">
      <c r="A21" s="51">
        <v>2019</v>
      </c>
      <c r="B21" s="52" t="s">
        <v>343</v>
      </c>
      <c r="C21" s="52">
        <v>3055</v>
      </c>
      <c r="D21" s="52">
        <v>212</v>
      </c>
      <c r="E21" s="53">
        <v>7.62</v>
      </c>
      <c r="F21" s="52" t="s">
        <v>470</v>
      </c>
      <c r="G21" s="52" t="s">
        <v>471</v>
      </c>
      <c r="H21" s="54">
        <v>43682</v>
      </c>
      <c r="I21" s="52">
        <v>648</v>
      </c>
      <c r="J21" s="52" t="s">
        <v>455</v>
      </c>
    </row>
    <row r="22" spans="1:10" ht="46.5" x14ac:dyDescent="0.25">
      <c r="A22" s="51">
        <v>2019</v>
      </c>
      <c r="B22" s="52" t="s">
        <v>343</v>
      </c>
      <c r="C22" s="52">
        <v>3055</v>
      </c>
      <c r="D22" s="52">
        <v>217</v>
      </c>
      <c r="E22" s="53">
        <v>7.62</v>
      </c>
      <c r="F22" s="52" t="s">
        <v>472</v>
      </c>
      <c r="G22" s="52" t="s">
        <v>473</v>
      </c>
      <c r="H22" s="54">
        <v>43682</v>
      </c>
      <c r="I22" s="52">
        <v>648</v>
      </c>
      <c r="J22" s="52" t="s">
        <v>455</v>
      </c>
    </row>
    <row r="23" spans="1:10" ht="46.5" x14ac:dyDescent="0.25">
      <c r="A23" s="51">
        <v>2019</v>
      </c>
      <c r="B23" s="52" t="s">
        <v>343</v>
      </c>
      <c r="C23" s="52">
        <v>3055</v>
      </c>
      <c r="D23" s="52">
        <v>218</v>
      </c>
      <c r="E23" s="53">
        <v>7.62</v>
      </c>
      <c r="F23" s="52" t="s">
        <v>474</v>
      </c>
      <c r="G23" s="52" t="s">
        <v>475</v>
      </c>
      <c r="H23" s="54">
        <v>43682</v>
      </c>
      <c r="I23" s="52">
        <v>648</v>
      </c>
      <c r="J23" s="52" t="s">
        <v>455</v>
      </c>
    </row>
    <row r="24" spans="1:10" ht="69.75" x14ac:dyDescent="0.25">
      <c r="A24" s="51">
        <v>2019</v>
      </c>
      <c r="B24" s="52" t="s">
        <v>343</v>
      </c>
      <c r="C24" s="52">
        <v>3055</v>
      </c>
      <c r="D24" s="52">
        <v>222</v>
      </c>
      <c r="E24" s="53">
        <v>2.2200000000000002</v>
      </c>
      <c r="F24" s="52" t="s">
        <v>476</v>
      </c>
      <c r="G24" s="52" t="s">
        <v>477</v>
      </c>
      <c r="H24" s="54">
        <v>43682</v>
      </c>
      <c r="I24" s="52">
        <v>649</v>
      </c>
      <c r="J24" s="52" t="s">
        <v>455</v>
      </c>
    </row>
    <row r="25" spans="1:10" ht="46.5" x14ac:dyDescent="0.25">
      <c r="A25" s="51">
        <v>2019</v>
      </c>
      <c r="B25" s="52" t="s">
        <v>343</v>
      </c>
      <c r="C25" s="52">
        <v>3015</v>
      </c>
      <c r="D25" s="52">
        <v>198</v>
      </c>
      <c r="E25" s="53">
        <v>1000.55</v>
      </c>
      <c r="F25" s="52" t="s">
        <v>478</v>
      </c>
      <c r="G25" s="52" t="s">
        <v>479</v>
      </c>
      <c r="H25" s="54">
        <v>43404</v>
      </c>
      <c r="I25" s="52">
        <v>871</v>
      </c>
      <c r="J25" s="52" t="s">
        <v>118</v>
      </c>
    </row>
    <row r="26" spans="1:10" ht="46.5" x14ac:dyDescent="0.25">
      <c r="A26" s="51">
        <v>2019</v>
      </c>
      <c r="B26" s="52" t="s">
        <v>343</v>
      </c>
      <c r="C26" s="52">
        <v>3015</v>
      </c>
      <c r="D26" s="52">
        <v>223</v>
      </c>
      <c r="E26" s="53">
        <v>1828.72</v>
      </c>
      <c r="F26" s="52" t="s">
        <v>480</v>
      </c>
      <c r="G26" s="52" t="s">
        <v>481</v>
      </c>
      <c r="H26" s="54">
        <v>43453</v>
      </c>
      <c r="I26" s="52">
        <v>1073</v>
      </c>
      <c r="J26" s="52" t="s">
        <v>118</v>
      </c>
    </row>
    <row r="27" spans="1:10" ht="46.5" x14ac:dyDescent="0.25">
      <c r="A27" s="51">
        <v>2019</v>
      </c>
      <c r="B27" s="52" t="s">
        <v>343</v>
      </c>
      <c r="C27" s="52">
        <v>3016</v>
      </c>
      <c r="D27" s="52">
        <v>288</v>
      </c>
      <c r="E27" s="53">
        <v>200</v>
      </c>
      <c r="F27" s="52" t="s">
        <v>482</v>
      </c>
      <c r="G27" s="52" t="s">
        <v>347</v>
      </c>
      <c r="H27" s="54">
        <v>43819</v>
      </c>
      <c r="I27" s="52">
        <v>1075</v>
      </c>
      <c r="J27" s="52" t="s">
        <v>68</v>
      </c>
    </row>
    <row r="28" spans="1:10" ht="69.75" x14ac:dyDescent="0.25">
      <c r="A28" s="51">
        <v>2019</v>
      </c>
      <c r="B28" s="52" t="s">
        <v>343</v>
      </c>
      <c r="C28" s="52">
        <v>3019</v>
      </c>
      <c r="D28" s="52">
        <v>210</v>
      </c>
      <c r="E28" s="53">
        <v>57600.2</v>
      </c>
      <c r="F28" s="52" t="s">
        <v>483</v>
      </c>
      <c r="G28" s="52" t="s">
        <v>484</v>
      </c>
      <c r="H28" s="54">
        <v>43432</v>
      </c>
      <c r="I28" s="52">
        <v>959</v>
      </c>
      <c r="J28" s="52" t="s">
        <v>68</v>
      </c>
    </row>
    <row r="29" spans="1:10" ht="116.25" x14ac:dyDescent="0.25">
      <c r="A29" s="51">
        <v>2019</v>
      </c>
      <c r="B29" s="52" t="s">
        <v>343</v>
      </c>
      <c r="C29" s="52">
        <v>3052</v>
      </c>
      <c r="D29" s="52">
        <v>191</v>
      </c>
      <c r="E29" s="53">
        <v>29700</v>
      </c>
      <c r="F29" s="52" t="s">
        <v>485</v>
      </c>
      <c r="G29" s="52" t="s">
        <v>345</v>
      </c>
      <c r="H29" s="54">
        <v>43395</v>
      </c>
      <c r="I29" s="52">
        <v>839</v>
      </c>
      <c r="J29" s="52" t="s">
        <v>68</v>
      </c>
    </row>
    <row r="30" spans="1:10" ht="69.75" x14ac:dyDescent="0.25">
      <c r="A30" s="51">
        <v>2019</v>
      </c>
      <c r="B30" s="52" t="s">
        <v>343</v>
      </c>
      <c r="C30" s="52">
        <v>3004</v>
      </c>
      <c r="D30" s="52">
        <v>276</v>
      </c>
      <c r="E30" s="53">
        <v>208.74</v>
      </c>
      <c r="F30" s="52" t="s">
        <v>486</v>
      </c>
      <c r="G30" s="52" t="s">
        <v>487</v>
      </c>
      <c r="H30" s="54">
        <v>43794</v>
      </c>
      <c r="I30" s="52">
        <v>943</v>
      </c>
      <c r="J30" s="52" t="s">
        <v>93</v>
      </c>
    </row>
    <row r="31" spans="1:10" ht="69.75" x14ac:dyDescent="0.25">
      <c r="A31" s="51">
        <v>2019</v>
      </c>
      <c r="B31" s="52" t="s">
        <v>343</v>
      </c>
      <c r="C31" s="52">
        <v>3053</v>
      </c>
      <c r="D31" s="52">
        <v>70</v>
      </c>
      <c r="E31" s="53">
        <v>32601.68</v>
      </c>
      <c r="F31" s="52" t="s">
        <v>488</v>
      </c>
      <c r="G31" s="52" t="s">
        <v>489</v>
      </c>
      <c r="H31" s="54">
        <v>43573</v>
      </c>
      <c r="I31" s="52">
        <v>305</v>
      </c>
      <c r="J31" s="52" t="s">
        <v>93</v>
      </c>
    </row>
    <row r="32" spans="1:10" ht="46.5" x14ac:dyDescent="0.25">
      <c r="A32" s="51"/>
      <c r="B32" s="55" t="s">
        <v>340</v>
      </c>
      <c r="C32" s="55"/>
      <c r="D32" s="55" t="s">
        <v>366</v>
      </c>
      <c r="E32" s="56">
        <f>SUM(E13:E31)</f>
        <v>123225.93</v>
      </c>
      <c r="F32" s="52"/>
      <c r="G32" s="52"/>
      <c r="H32" s="54"/>
      <c r="I32" s="52"/>
      <c r="J32" s="52"/>
    </row>
    <row r="33" spans="1:10" ht="69.75" x14ac:dyDescent="0.25">
      <c r="A33" s="51">
        <v>2019</v>
      </c>
      <c r="B33" s="52" t="s">
        <v>490</v>
      </c>
      <c r="C33" s="52">
        <v>4004</v>
      </c>
      <c r="D33" s="52">
        <v>185</v>
      </c>
      <c r="E33" s="53">
        <v>1433.33</v>
      </c>
      <c r="F33" s="52" t="s">
        <v>468</v>
      </c>
      <c r="G33" s="52" t="s">
        <v>491</v>
      </c>
      <c r="H33" s="54">
        <v>43682</v>
      </c>
      <c r="I33" s="52">
        <v>648</v>
      </c>
      <c r="J33" s="52" t="s">
        <v>455</v>
      </c>
    </row>
    <row r="34" spans="1:10" ht="69.75" x14ac:dyDescent="0.25">
      <c r="A34" s="51">
        <v>2019</v>
      </c>
      <c r="B34" s="52" t="s">
        <v>490</v>
      </c>
      <c r="C34" s="52">
        <v>4004</v>
      </c>
      <c r="D34" s="52">
        <v>186</v>
      </c>
      <c r="E34" s="53">
        <v>1433.33</v>
      </c>
      <c r="F34" s="52" t="s">
        <v>470</v>
      </c>
      <c r="G34" s="52" t="s">
        <v>492</v>
      </c>
      <c r="H34" s="54">
        <v>43682</v>
      </c>
      <c r="I34" s="52">
        <v>648</v>
      </c>
      <c r="J34" s="52" t="s">
        <v>455</v>
      </c>
    </row>
    <row r="35" spans="1:10" ht="46.5" x14ac:dyDescent="0.25">
      <c r="A35" s="51">
        <v>2019</v>
      </c>
      <c r="B35" s="52" t="s">
        <v>490</v>
      </c>
      <c r="C35" s="52">
        <v>4004</v>
      </c>
      <c r="D35" s="52">
        <v>195</v>
      </c>
      <c r="E35" s="53">
        <v>1433.33</v>
      </c>
      <c r="F35" s="52" t="s">
        <v>472</v>
      </c>
      <c r="G35" s="52" t="s">
        <v>493</v>
      </c>
      <c r="H35" s="54">
        <v>43682</v>
      </c>
      <c r="I35" s="52">
        <v>648</v>
      </c>
      <c r="J35" s="52" t="s">
        <v>455</v>
      </c>
    </row>
    <row r="36" spans="1:10" ht="46.5" x14ac:dyDescent="0.25">
      <c r="A36" s="51">
        <v>2019</v>
      </c>
      <c r="B36" s="52" t="s">
        <v>490</v>
      </c>
      <c r="C36" s="52">
        <v>4004</v>
      </c>
      <c r="D36" s="52">
        <v>196</v>
      </c>
      <c r="E36" s="53">
        <v>1433.33</v>
      </c>
      <c r="F36" s="52" t="s">
        <v>453</v>
      </c>
      <c r="G36" s="52" t="s">
        <v>494</v>
      </c>
      <c r="H36" s="54">
        <v>43682</v>
      </c>
      <c r="I36" s="52">
        <v>648</v>
      </c>
      <c r="J36" s="52" t="s">
        <v>455</v>
      </c>
    </row>
    <row r="37" spans="1:10" ht="46.5" x14ac:dyDescent="0.25">
      <c r="A37" s="51">
        <v>2019</v>
      </c>
      <c r="B37" s="52" t="s">
        <v>490</v>
      </c>
      <c r="C37" s="52">
        <v>4004</v>
      </c>
      <c r="D37" s="52">
        <v>197</v>
      </c>
      <c r="E37" s="53">
        <v>1433.33</v>
      </c>
      <c r="F37" s="52" t="s">
        <v>456</v>
      </c>
      <c r="G37" s="52" t="s">
        <v>495</v>
      </c>
      <c r="H37" s="54">
        <v>43682</v>
      </c>
      <c r="I37" s="52">
        <v>648</v>
      </c>
      <c r="J37" s="52" t="s">
        <v>455</v>
      </c>
    </row>
    <row r="38" spans="1:10" ht="46.5" x14ac:dyDescent="0.25">
      <c r="A38" s="51">
        <v>2019</v>
      </c>
      <c r="B38" s="52" t="s">
        <v>490</v>
      </c>
      <c r="C38" s="52">
        <v>4004</v>
      </c>
      <c r="D38" s="52">
        <v>208</v>
      </c>
      <c r="E38" s="53">
        <v>1433.33</v>
      </c>
      <c r="F38" s="52" t="s">
        <v>462</v>
      </c>
      <c r="G38" s="52" t="s">
        <v>496</v>
      </c>
      <c r="H38" s="54">
        <v>43682</v>
      </c>
      <c r="I38" s="52">
        <v>648</v>
      </c>
      <c r="J38" s="52" t="s">
        <v>455</v>
      </c>
    </row>
    <row r="39" spans="1:10" ht="46.5" x14ac:dyDescent="0.25">
      <c r="A39" s="51">
        <v>2019</v>
      </c>
      <c r="B39" s="52" t="s">
        <v>490</v>
      </c>
      <c r="C39" s="52">
        <v>4004</v>
      </c>
      <c r="D39" s="52">
        <v>211</v>
      </c>
      <c r="E39" s="53">
        <v>1433.33</v>
      </c>
      <c r="F39" s="52" t="s">
        <v>466</v>
      </c>
      <c r="G39" s="52" t="s">
        <v>497</v>
      </c>
      <c r="H39" s="54">
        <v>43682</v>
      </c>
      <c r="I39" s="52">
        <v>648</v>
      </c>
      <c r="J39" s="52" t="s">
        <v>455</v>
      </c>
    </row>
    <row r="40" spans="1:10" ht="46.5" x14ac:dyDescent="0.25">
      <c r="A40" s="51">
        <v>2019</v>
      </c>
      <c r="B40" s="52" t="s">
        <v>490</v>
      </c>
      <c r="C40" s="52">
        <v>4004</v>
      </c>
      <c r="D40" s="52">
        <v>214</v>
      </c>
      <c r="E40" s="53">
        <v>1433.33</v>
      </c>
      <c r="F40" s="52" t="s">
        <v>458</v>
      </c>
      <c r="G40" s="52" t="s">
        <v>498</v>
      </c>
      <c r="H40" s="54">
        <v>43682</v>
      </c>
      <c r="I40" s="52">
        <v>648</v>
      </c>
      <c r="J40" s="52" t="s">
        <v>455</v>
      </c>
    </row>
    <row r="41" spans="1:10" ht="46.5" x14ac:dyDescent="0.25">
      <c r="A41" s="51">
        <v>2019</v>
      </c>
      <c r="B41" s="52" t="s">
        <v>490</v>
      </c>
      <c r="C41" s="52">
        <v>4004</v>
      </c>
      <c r="D41" s="52">
        <v>215</v>
      </c>
      <c r="E41" s="53">
        <v>1433.33</v>
      </c>
      <c r="F41" s="52" t="s">
        <v>460</v>
      </c>
      <c r="G41" s="52" t="s">
        <v>499</v>
      </c>
      <c r="H41" s="54">
        <v>43682</v>
      </c>
      <c r="I41" s="52">
        <v>648</v>
      </c>
      <c r="J41" s="52" t="s">
        <v>455</v>
      </c>
    </row>
    <row r="42" spans="1:10" ht="46.5" x14ac:dyDescent="0.25">
      <c r="A42" s="51">
        <v>2019</v>
      </c>
      <c r="B42" s="52" t="s">
        <v>490</v>
      </c>
      <c r="C42" s="52">
        <v>4004</v>
      </c>
      <c r="D42" s="52">
        <v>216</v>
      </c>
      <c r="E42" s="53">
        <v>1433.33</v>
      </c>
      <c r="F42" s="52" t="s">
        <v>464</v>
      </c>
      <c r="G42" s="52" t="s">
        <v>500</v>
      </c>
      <c r="H42" s="54">
        <v>43682</v>
      </c>
      <c r="I42" s="52">
        <v>648</v>
      </c>
      <c r="J42" s="52" t="s">
        <v>455</v>
      </c>
    </row>
    <row r="43" spans="1:10" ht="69.75" x14ac:dyDescent="0.25">
      <c r="A43" s="51">
        <v>2019</v>
      </c>
      <c r="B43" s="52" t="s">
        <v>490</v>
      </c>
      <c r="C43" s="52">
        <v>4004</v>
      </c>
      <c r="D43" s="52">
        <v>221</v>
      </c>
      <c r="E43" s="53">
        <v>419.13</v>
      </c>
      <c r="F43" s="52" t="s">
        <v>476</v>
      </c>
      <c r="G43" s="52" t="s">
        <v>501</v>
      </c>
      <c r="H43" s="54">
        <v>43682</v>
      </c>
      <c r="I43" s="52">
        <v>649</v>
      </c>
      <c r="J43" s="52" t="s">
        <v>455</v>
      </c>
    </row>
    <row r="44" spans="1:10" ht="93" x14ac:dyDescent="0.25">
      <c r="A44" s="51">
        <v>2019</v>
      </c>
      <c r="B44" s="52" t="s">
        <v>490</v>
      </c>
      <c r="C44" s="52">
        <v>4002</v>
      </c>
      <c r="D44" s="52">
        <v>190</v>
      </c>
      <c r="E44" s="53">
        <v>135000</v>
      </c>
      <c r="F44" s="52" t="s">
        <v>485</v>
      </c>
      <c r="G44" s="52" t="s">
        <v>502</v>
      </c>
      <c r="H44" s="54">
        <v>43395</v>
      </c>
      <c r="I44" s="52">
        <v>839</v>
      </c>
      <c r="J44" s="52" t="s">
        <v>68</v>
      </c>
    </row>
    <row r="45" spans="1:10" ht="46.5" x14ac:dyDescent="0.25">
      <c r="A45" s="51"/>
      <c r="B45" s="55" t="s">
        <v>340</v>
      </c>
      <c r="C45" s="55"/>
      <c r="D45" s="55" t="s">
        <v>366</v>
      </c>
      <c r="E45" s="56">
        <f>SUM(E33:E44)</f>
        <v>149752.43</v>
      </c>
      <c r="F45" s="52"/>
      <c r="G45" s="52"/>
      <c r="H45" s="54"/>
      <c r="I45" s="52"/>
      <c r="J45" s="52"/>
    </row>
    <row r="46" spans="1:10" ht="69.75" x14ac:dyDescent="0.25">
      <c r="A46" s="51">
        <v>2019</v>
      </c>
      <c r="B46" s="52" t="s">
        <v>442</v>
      </c>
      <c r="C46" s="52">
        <v>9010</v>
      </c>
      <c r="D46" s="52">
        <v>8</v>
      </c>
      <c r="E46" s="53">
        <v>8576.94</v>
      </c>
      <c r="F46" s="52" t="s">
        <v>503</v>
      </c>
      <c r="G46" s="52" t="s">
        <v>504</v>
      </c>
      <c r="H46" s="54">
        <v>43486</v>
      </c>
      <c r="I46" s="52">
        <v>17</v>
      </c>
      <c r="J46" s="52" t="s">
        <v>30</v>
      </c>
    </row>
    <row r="47" spans="1:10" ht="69.75" x14ac:dyDescent="0.25">
      <c r="A47" s="51">
        <v>2019</v>
      </c>
      <c r="B47" s="52" t="s">
        <v>442</v>
      </c>
      <c r="C47" s="52">
        <v>9025</v>
      </c>
      <c r="D47" s="52">
        <v>7</v>
      </c>
      <c r="E47" s="53">
        <v>9475</v>
      </c>
      <c r="F47" s="52" t="s">
        <v>503</v>
      </c>
      <c r="G47" s="52" t="s">
        <v>505</v>
      </c>
      <c r="H47" s="54">
        <v>43486</v>
      </c>
      <c r="I47" s="52">
        <v>17</v>
      </c>
      <c r="J47" s="52" t="s">
        <v>30</v>
      </c>
    </row>
    <row r="48" spans="1:10" ht="46.5" x14ac:dyDescent="0.25">
      <c r="A48" s="51"/>
      <c r="B48" s="55" t="s">
        <v>340</v>
      </c>
      <c r="C48" s="55"/>
      <c r="D48" s="55" t="s">
        <v>366</v>
      </c>
      <c r="E48" s="56">
        <f>SUM(E46:E47)</f>
        <v>18051.940000000002</v>
      </c>
      <c r="F48" s="52"/>
      <c r="G48" s="52"/>
      <c r="H48" s="54"/>
      <c r="I48" s="52"/>
      <c r="J48" s="52"/>
    </row>
    <row r="49" spans="1:10" ht="69.75" x14ac:dyDescent="0.25">
      <c r="A49" s="51">
        <v>2019</v>
      </c>
      <c r="B49" s="52" t="s">
        <v>352</v>
      </c>
      <c r="C49" s="52">
        <v>2004</v>
      </c>
      <c r="D49" s="52">
        <v>68</v>
      </c>
      <c r="E49" s="53">
        <v>4537.8900000000003</v>
      </c>
      <c r="F49" s="52" t="s">
        <v>483</v>
      </c>
      <c r="G49" s="52" t="s">
        <v>351</v>
      </c>
      <c r="H49" s="54">
        <v>43565</v>
      </c>
      <c r="I49" s="52">
        <v>270</v>
      </c>
      <c r="J49" s="52" t="s">
        <v>192</v>
      </c>
    </row>
    <row r="50" spans="1:10" ht="46.5" x14ac:dyDescent="0.25">
      <c r="A50" s="51"/>
      <c r="B50" s="55" t="s">
        <v>340</v>
      </c>
      <c r="C50" s="55"/>
      <c r="D50" s="55" t="s">
        <v>366</v>
      </c>
      <c r="E50" s="56">
        <f>SUM(E49:E49)</f>
        <v>4537.8900000000003</v>
      </c>
      <c r="F50" s="52"/>
      <c r="G50" s="52"/>
      <c r="H50" s="54"/>
      <c r="I50" s="52"/>
      <c r="J50" s="52"/>
    </row>
    <row r="51" spans="1:10" ht="46.5" x14ac:dyDescent="0.25">
      <c r="A51" s="57"/>
      <c r="B51" s="58" t="s">
        <v>506</v>
      </c>
      <c r="C51" s="55"/>
      <c r="D51" s="55"/>
      <c r="E51" s="56">
        <f>E50+E48+E45+E32</f>
        <v>295568.19</v>
      </c>
      <c r="F51" s="59"/>
      <c r="G51" s="59"/>
      <c r="H51" s="60"/>
      <c r="I51" s="59"/>
      <c r="J51" s="59"/>
    </row>
    <row r="52" spans="1:10" x14ac:dyDescent="0.25">
      <c r="A52" s="227"/>
      <c r="B52" s="51"/>
      <c r="C52" s="52"/>
      <c r="D52" s="52"/>
      <c r="E52" s="61"/>
      <c r="F52" s="227"/>
      <c r="G52" s="227"/>
      <c r="H52" s="227"/>
      <c r="I52" s="227"/>
      <c r="J52" s="227"/>
    </row>
    <row r="53" spans="1:10" x14ac:dyDescent="0.25">
      <c r="A53" s="227"/>
      <c r="B53" s="48" t="s">
        <v>435</v>
      </c>
      <c r="C53" s="55"/>
      <c r="D53" s="55"/>
      <c r="E53" s="62">
        <f>E51+E12</f>
        <v>301069.13</v>
      </c>
      <c r="F53" s="227"/>
      <c r="G53" s="227"/>
      <c r="H53" s="227"/>
      <c r="I53" s="227"/>
      <c r="J53" s="227"/>
    </row>
    <row r="54" spans="1:10" x14ac:dyDescent="0.25">
      <c r="A54" s="227"/>
      <c r="B54" s="51"/>
      <c r="C54" s="52"/>
      <c r="D54" s="52"/>
      <c r="E54" s="61"/>
      <c r="F54" s="227"/>
      <c r="G54" s="227"/>
      <c r="H54" s="227"/>
      <c r="I54" s="227"/>
      <c r="J54" s="227"/>
    </row>
    <row r="55" spans="1:10" x14ac:dyDescent="0.25">
      <c r="A55" s="52"/>
      <c r="B55" s="52"/>
      <c r="C55" s="52"/>
      <c r="D55" s="52"/>
      <c r="E55" s="53"/>
      <c r="F55" s="52"/>
      <c r="G55" s="52"/>
      <c r="H55" s="54"/>
      <c r="I55" s="52"/>
      <c r="J55" s="52"/>
    </row>
    <row r="56" spans="1:10" x14ac:dyDescent="0.25">
      <c r="A56" s="52"/>
      <c r="B56" s="52"/>
      <c r="C56" s="52"/>
      <c r="D56" s="52"/>
      <c r="E56" s="53"/>
      <c r="F56" s="52"/>
      <c r="G56" s="52"/>
      <c r="H56" s="54"/>
      <c r="I56" s="52"/>
      <c r="J56" s="52"/>
    </row>
    <row r="57" spans="1:10" x14ac:dyDescent="0.25">
      <c r="A57" s="52"/>
      <c r="B57" s="52"/>
      <c r="C57" s="52"/>
      <c r="D57" s="52"/>
      <c r="E57" s="53"/>
      <c r="F57" s="52"/>
      <c r="G57" s="52"/>
      <c r="H57" s="54"/>
      <c r="I57" s="52"/>
      <c r="J57" s="52"/>
    </row>
    <row r="58" spans="1:10" x14ac:dyDescent="0.25">
      <c r="A58" s="52"/>
      <c r="B58" s="52"/>
      <c r="C58" s="52"/>
      <c r="D58" s="52"/>
      <c r="E58" s="53"/>
      <c r="F58" s="52"/>
      <c r="G58" s="52"/>
      <c r="H58" s="54"/>
      <c r="I58" s="52"/>
      <c r="J58" s="52"/>
    </row>
    <row r="59" spans="1:10" x14ac:dyDescent="0.25">
      <c r="A59" s="52"/>
      <c r="B59" s="52"/>
      <c r="C59" s="52"/>
      <c r="D59" s="52"/>
      <c r="E59" s="53"/>
      <c r="F59" s="52"/>
      <c r="G59" s="52"/>
      <c r="H59" s="54"/>
      <c r="I59" s="52"/>
      <c r="J59" s="52"/>
    </row>
    <row r="60" spans="1:10" x14ac:dyDescent="0.25">
      <c r="A60" s="52"/>
      <c r="B60" s="52"/>
      <c r="C60" s="52"/>
      <c r="D60" s="52"/>
      <c r="E60" s="53"/>
      <c r="F60" s="52"/>
      <c r="G60" s="52"/>
      <c r="H60" s="54"/>
      <c r="I60" s="52"/>
      <c r="J60" s="52"/>
    </row>
    <row r="61" spans="1:10" x14ac:dyDescent="0.25">
      <c r="A61" s="52"/>
      <c r="B61" s="52"/>
      <c r="C61" s="52"/>
      <c r="D61" s="52"/>
      <c r="E61" s="53"/>
      <c r="F61" s="52"/>
      <c r="G61" s="52"/>
      <c r="H61" s="54"/>
      <c r="I61" s="52"/>
      <c r="J61" s="52"/>
    </row>
    <row r="62" spans="1:10" x14ac:dyDescent="0.25">
      <c r="A62" s="52"/>
      <c r="B62" s="52"/>
      <c r="C62" s="52"/>
      <c r="D62" s="52"/>
      <c r="E62" s="53"/>
      <c r="F62" s="52"/>
      <c r="G62" s="52"/>
      <c r="H62" s="54"/>
      <c r="I62" s="52"/>
      <c r="J62" s="52"/>
    </row>
    <row r="63" spans="1:10" x14ac:dyDescent="0.25">
      <c r="A63" s="52"/>
      <c r="B63" s="52"/>
      <c r="C63" s="52"/>
      <c r="D63" s="52"/>
      <c r="E63" s="53"/>
      <c r="F63" s="52"/>
      <c r="G63" s="52"/>
      <c r="H63" s="54"/>
      <c r="I63" s="52"/>
      <c r="J63" s="52"/>
    </row>
    <row r="64" spans="1:10" x14ac:dyDescent="0.25">
      <c r="A64" s="52"/>
      <c r="B64" s="52"/>
      <c r="C64" s="52"/>
      <c r="D64" s="52"/>
      <c r="E64" s="53"/>
      <c r="F64" s="52"/>
      <c r="G64" s="52"/>
      <c r="H64" s="54"/>
      <c r="I64" s="52"/>
      <c r="J64" s="52"/>
    </row>
    <row r="65" spans="1:10" x14ac:dyDescent="0.25">
      <c r="A65" s="52"/>
      <c r="B65" s="52"/>
      <c r="C65" s="52"/>
      <c r="D65" s="52"/>
      <c r="E65" s="53"/>
      <c r="F65" s="52"/>
      <c r="G65" s="52"/>
      <c r="H65" s="54"/>
      <c r="I65" s="52"/>
      <c r="J65" s="52"/>
    </row>
    <row r="66" spans="1:10" x14ac:dyDescent="0.25">
      <c r="A66" s="52"/>
      <c r="B66" s="52"/>
      <c r="C66" s="52"/>
      <c r="D66" s="52"/>
      <c r="E66" s="53"/>
      <c r="F66" s="52"/>
      <c r="G66" s="52"/>
      <c r="H66" s="54"/>
      <c r="I66" s="52"/>
      <c r="J66" s="52"/>
    </row>
    <row r="67" spans="1:10" x14ac:dyDescent="0.25">
      <c r="A67" s="52"/>
      <c r="B67" s="52"/>
      <c r="C67" s="52"/>
      <c r="D67" s="52"/>
      <c r="E67" s="53"/>
      <c r="F67" s="52"/>
      <c r="G67" s="52"/>
      <c r="H67" s="54"/>
      <c r="I67" s="52"/>
      <c r="J67" s="52"/>
    </row>
    <row r="68" spans="1:10" x14ac:dyDescent="0.25">
      <c r="A68" s="52"/>
      <c r="B68" s="52"/>
      <c r="C68" s="52"/>
      <c r="D68" s="52"/>
      <c r="E68" s="53"/>
      <c r="F68" s="52"/>
      <c r="G68" s="52"/>
      <c r="H68" s="54"/>
      <c r="I68" s="52"/>
      <c r="J68" s="52"/>
    </row>
    <row r="69" spans="1:10" x14ac:dyDescent="0.25">
      <c r="A69" s="52"/>
      <c r="B69" s="52"/>
      <c r="C69" s="52"/>
      <c r="D69" s="52"/>
      <c r="E69" s="53"/>
      <c r="F69" s="52"/>
      <c r="G69" s="52"/>
      <c r="H69" s="54"/>
      <c r="I69" s="52"/>
      <c r="J69" s="52"/>
    </row>
    <row r="70" spans="1:10" x14ac:dyDescent="0.25">
      <c r="A70" s="52"/>
      <c r="B70" s="52"/>
      <c r="C70" s="52"/>
      <c r="D70" s="52"/>
      <c r="E70" s="53"/>
      <c r="F70" s="52"/>
      <c r="G70" s="52"/>
      <c r="H70" s="54"/>
      <c r="I70" s="52"/>
      <c r="J70" s="52"/>
    </row>
    <row r="71" spans="1:10" x14ac:dyDescent="0.25">
      <c r="A71" s="52"/>
      <c r="B71" s="52"/>
      <c r="C71" s="52"/>
      <c r="D71" s="52"/>
      <c r="E71" s="53"/>
      <c r="F71" s="52"/>
      <c r="G71" s="52"/>
      <c r="H71" s="54"/>
      <c r="I71" s="52"/>
      <c r="J71" s="52"/>
    </row>
    <row r="72" spans="1:10" x14ac:dyDescent="0.25">
      <c r="A72" s="52"/>
      <c r="B72" s="52"/>
      <c r="C72" s="52"/>
      <c r="D72" s="52"/>
      <c r="E72" s="53"/>
      <c r="F72" s="52"/>
      <c r="G72" s="52"/>
      <c r="H72" s="54"/>
      <c r="I72" s="52"/>
      <c r="J72" s="52"/>
    </row>
    <row r="73" spans="1:10" x14ac:dyDescent="0.25">
      <c r="A73" s="52"/>
      <c r="B73" s="52"/>
      <c r="C73" s="52"/>
      <c r="D73" s="52"/>
      <c r="E73" s="53"/>
      <c r="F73" s="52"/>
      <c r="G73" s="52"/>
      <c r="H73" s="54"/>
      <c r="I73" s="52"/>
      <c r="J73" s="52"/>
    </row>
    <row r="74" spans="1:10" x14ac:dyDescent="0.25">
      <c r="A74" s="52"/>
      <c r="B74" s="52"/>
      <c r="C74" s="52"/>
      <c r="D74" s="52"/>
      <c r="E74" s="53"/>
      <c r="F74" s="52"/>
      <c r="G74" s="52"/>
      <c r="H74" s="54"/>
      <c r="I74" s="52"/>
      <c r="J74" s="52"/>
    </row>
    <row r="75" spans="1:10" x14ac:dyDescent="0.25">
      <c r="A75" s="52"/>
      <c r="B75" s="52"/>
      <c r="C75" s="52"/>
      <c r="D75" s="52"/>
      <c r="E75" s="53"/>
      <c r="F75" s="52"/>
      <c r="G75" s="52"/>
      <c r="H75" s="54"/>
      <c r="I75" s="52"/>
      <c r="J75" s="52"/>
    </row>
    <row r="76" spans="1:10" x14ac:dyDescent="0.25">
      <c r="A76" s="52"/>
      <c r="B76" s="52"/>
      <c r="C76" s="52"/>
      <c r="D76" s="52"/>
      <c r="E76" s="53"/>
      <c r="F76" s="52"/>
      <c r="G76" s="52"/>
      <c r="H76" s="54"/>
      <c r="I76" s="52"/>
      <c r="J76" s="52"/>
    </row>
    <row r="77" spans="1:10" x14ac:dyDescent="0.25">
      <c r="A77" s="52"/>
      <c r="B77" s="52"/>
      <c r="C77" s="52"/>
      <c r="D77" s="52"/>
      <c r="E77" s="53"/>
      <c r="F77" s="52"/>
      <c r="G77" s="52"/>
      <c r="H77" s="54"/>
      <c r="I77" s="52"/>
      <c r="J77" s="52"/>
    </row>
    <row r="78" spans="1:10" x14ac:dyDescent="0.25">
      <c r="A78" s="52"/>
      <c r="B78" s="52"/>
      <c r="C78" s="52"/>
      <c r="D78" s="52"/>
      <c r="E78" s="53"/>
      <c r="F78" s="52"/>
      <c r="G78" s="52"/>
      <c r="H78" s="54"/>
      <c r="I78" s="52"/>
      <c r="J78" s="52"/>
    </row>
    <row r="79" spans="1:10" x14ac:dyDescent="0.25">
      <c r="A79" s="52"/>
      <c r="B79" s="52"/>
      <c r="C79" s="52"/>
      <c r="D79" s="52"/>
      <c r="E79" s="53"/>
      <c r="F79" s="52"/>
      <c r="G79" s="52"/>
      <c r="H79" s="54"/>
      <c r="I79" s="52"/>
      <c r="J79" s="52"/>
    </row>
    <row r="80" spans="1:10" x14ac:dyDescent="0.25">
      <c r="A80" s="52"/>
      <c r="B80" s="52"/>
      <c r="C80" s="52"/>
      <c r="D80" s="52"/>
      <c r="E80" s="53"/>
      <c r="F80" s="52"/>
      <c r="G80" s="52"/>
      <c r="H80" s="54"/>
      <c r="I80" s="52"/>
      <c r="J80" s="52"/>
    </row>
    <row r="81" spans="1:10" x14ac:dyDescent="0.25">
      <c r="A81" s="52"/>
      <c r="B81" s="52"/>
      <c r="C81" s="52"/>
      <c r="D81" s="52"/>
      <c r="E81" s="53"/>
      <c r="F81" s="52"/>
      <c r="G81" s="52"/>
      <c r="H81" s="54"/>
      <c r="I81" s="52"/>
      <c r="J81" s="52"/>
    </row>
    <row r="82" spans="1:10" x14ac:dyDescent="0.25">
      <c r="A82" s="52"/>
      <c r="B82" s="52"/>
      <c r="C82" s="52"/>
      <c r="D82" s="52"/>
      <c r="E82" s="53"/>
      <c r="F82" s="52"/>
      <c r="G82" s="52"/>
      <c r="H82" s="54"/>
      <c r="I82" s="52"/>
      <c r="J82" s="52"/>
    </row>
    <row r="83" spans="1:10" x14ac:dyDescent="0.25">
      <c r="A83" s="52"/>
      <c r="B83" s="52"/>
      <c r="C83" s="52"/>
      <c r="D83" s="52"/>
      <c r="E83" s="53"/>
      <c r="F83" s="52"/>
      <c r="G83" s="52"/>
      <c r="H83" s="54"/>
      <c r="I83" s="52"/>
      <c r="J83" s="52"/>
    </row>
    <row r="84" spans="1:10" x14ac:dyDescent="0.25">
      <c r="A84" s="52"/>
      <c r="B84" s="52"/>
      <c r="C84" s="52"/>
      <c r="D84" s="52"/>
      <c r="E84" s="53"/>
      <c r="F84" s="52"/>
      <c r="G84" s="52"/>
      <c r="H84" s="54"/>
      <c r="I84" s="52"/>
      <c r="J84" s="52"/>
    </row>
    <row r="85" spans="1:10" x14ac:dyDescent="0.25">
      <c r="A85" s="52"/>
      <c r="B85" s="52"/>
      <c r="C85" s="52"/>
      <c r="D85" s="52"/>
      <c r="E85" s="53"/>
      <c r="F85" s="52"/>
      <c r="G85" s="52"/>
      <c r="H85" s="54"/>
      <c r="I85" s="52"/>
      <c r="J85" s="52"/>
    </row>
    <row r="86" spans="1:10" x14ac:dyDescent="0.25">
      <c r="A86" s="52"/>
      <c r="B86" s="52"/>
      <c r="C86" s="52"/>
      <c r="D86" s="52"/>
      <c r="E86" s="53"/>
      <c r="F86" s="52"/>
      <c r="G86" s="52"/>
      <c r="H86" s="54"/>
      <c r="I86" s="52"/>
      <c r="J86" s="52"/>
    </row>
    <row r="87" spans="1:10" x14ac:dyDescent="0.25">
      <c r="A87" s="52"/>
      <c r="B87" s="52"/>
      <c r="C87" s="52"/>
      <c r="D87" s="52"/>
      <c r="E87" s="53"/>
      <c r="F87" s="52"/>
      <c r="G87" s="52"/>
      <c r="H87" s="54"/>
      <c r="I87" s="52"/>
      <c r="J87" s="52"/>
    </row>
    <row r="88" spans="1:10" x14ac:dyDescent="0.25">
      <c r="A88" s="52"/>
      <c r="B88" s="52"/>
      <c r="C88" s="52"/>
      <c r="D88" s="52"/>
      <c r="E88" s="53"/>
      <c r="F88" s="52"/>
      <c r="G88" s="52"/>
      <c r="H88" s="54"/>
      <c r="I88" s="52"/>
      <c r="J88" s="52"/>
    </row>
    <row r="89" spans="1:10" x14ac:dyDescent="0.25">
      <c r="A89" s="52"/>
      <c r="B89" s="52"/>
      <c r="C89" s="52"/>
      <c r="D89" s="52"/>
      <c r="E89" s="53"/>
      <c r="F89" s="52"/>
      <c r="G89" s="52"/>
      <c r="H89" s="54"/>
      <c r="I89" s="52"/>
      <c r="J89" s="52"/>
    </row>
    <row r="90" spans="1:10" x14ac:dyDescent="0.25">
      <c r="A90" s="52"/>
      <c r="B90" s="52"/>
      <c r="C90" s="52"/>
      <c r="D90" s="52"/>
      <c r="E90" s="53"/>
      <c r="F90" s="52"/>
      <c r="G90" s="52"/>
      <c r="H90" s="54"/>
      <c r="I90" s="52"/>
      <c r="J90" s="52"/>
    </row>
    <row r="91" spans="1:10" x14ac:dyDescent="0.25">
      <c r="A91" s="52"/>
      <c r="B91" s="52"/>
      <c r="C91" s="52"/>
      <c r="D91" s="52"/>
      <c r="E91" s="53"/>
      <c r="F91" s="52"/>
      <c r="G91" s="52"/>
      <c r="H91" s="54"/>
      <c r="I91" s="52"/>
      <c r="J91" s="52"/>
    </row>
    <row r="92" spans="1:10" x14ac:dyDescent="0.25">
      <c r="A92" s="52"/>
      <c r="B92" s="52"/>
      <c r="C92" s="52"/>
      <c r="D92" s="52"/>
      <c r="E92" s="53"/>
      <c r="F92" s="52"/>
      <c r="G92" s="52"/>
      <c r="H92" s="54"/>
      <c r="I92" s="52"/>
      <c r="J92" s="52"/>
    </row>
    <row r="93" spans="1:10" x14ac:dyDescent="0.25">
      <c r="A93" s="52"/>
      <c r="B93" s="52"/>
      <c r="C93" s="52"/>
      <c r="D93" s="52"/>
      <c r="E93" s="53"/>
      <c r="F93" s="52"/>
      <c r="G93" s="52"/>
      <c r="H93" s="54"/>
      <c r="I93" s="52"/>
      <c r="J93" s="52"/>
    </row>
    <row r="94" spans="1:10" x14ac:dyDescent="0.25">
      <c r="A94" s="52"/>
      <c r="B94" s="52"/>
      <c r="C94" s="52"/>
      <c r="D94" s="52"/>
      <c r="E94" s="53"/>
      <c r="F94" s="52"/>
      <c r="G94" s="52"/>
      <c r="H94" s="54"/>
      <c r="I94" s="52"/>
      <c r="J94" s="52"/>
    </row>
    <row r="95" spans="1:10" x14ac:dyDescent="0.25">
      <c r="A95" s="52"/>
      <c r="B95" s="52"/>
      <c r="C95" s="52"/>
      <c r="D95" s="52"/>
      <c r="E95" s="53"/>
      <c r="F95" s="52"/>
      <c r="G95" s="52"/>
      <c r="H95" s="54"/>
      <c r="I95" s="52"/>
      <c r="J95" s="52"/>
    </row>
    <row r="96" spans="1:10" x14ac:dyDescent="0.25">
      <c r="A96" s="52"/>
      <c r="B96" s="52"/>
      <c r="C96" s="52"/>
      <c r="D96" s="52"/>
      <c r="E96" s="53"/>
      <c r="F96" s="52"/>
      <c r="G96" s="52"/>
      <c r="H96" s="54"/>
      <c r="I96" s="52"/>
      <c r="J96" s="52"/>
    </row>
    <row r="97" spans="1:10" x14ac:dyDescent="0.25">
      <c r="A97" s="52"/>
      <c r="B97" s="52"/>
      <c r="C97" s="52"/>
      <c r="D97" s="52"/>
      <c r="E97" s="53"/>
      <c r="F97" s="52"/>
      <c r="G97" s="52"/>
      <c r="H97" s="54"/>
      <c r="I97" s="52"/>
      <c r="J97" s="52"/>
    </row>
    <row r="98" spans="1:10" x14ac:dyDescent="0.25">
      <c r="A98" s="52"/>
      <c r="B98" s="52"/>
      <c r="C98" s="52"/>
      <c r="D98" s="52"/>
      <c r="E98" s="53"/>
      <c r="F98" s="52"/>
      <c r="G98" s="52"/>
      <c r="H98" s="54"/>
      <c r="I98" s="52"/>
      <c r="J98" s="52"/>
    </row>
    <row r="99" spans="1:10" x14ac:dyDescent="0.25">
      <c r="A99" s="52"/>
      <c r="B99" s="52"/>
      <c r="C99" s="52"/>
      <c r="D99" s="52"/>
      <c r="E99" s="53"/>
      <c r="F99" s="52"/>
      <c r="G99" s="52"/>
      <c r="H99" s="54"/>
      <c r="I99" s="52"/>
      <c r="J99" s="52"/>
    </row>
    <row r="100" spans="1:10" x14ac:dyDescent="0.25">
      <c r="A100" s="52"/>
      <c r="B100" s="52"/>
      <c r="C100" s="52"/>
      <c r="D100" s="52"/>
      <c r="E100" s="53"/>
      <c r="F100" s="52"/>
      <c r="G100" s="52"/>
      <c r="H100" s="54"/>
      <c r="I100" s="52"/>
      <c r="J100" s="52"/>
    </row>
    <row r="101" spans="1:10" x14ac:dyDescent="0.25">
      <c r="A101" s="52"/>
      <c r="B101" s="52"/>
      <c r="C101" s="52"/>
      <c r="D101" s="52"/>
      <c r="E101" s="53"/>
      <c r="F101" s="52"/>
      <c r="G101" s="52"/>
      <c r="H101" s="54"/>
      <c r="I101" s="52"/>
      <c r="J101" s="52"/>
    </row>
    <row r="102" spans="1:10" x14ac:dyDescent="0.25">
      <c r="A102" s="52"/>
      <c r="B102" s="52"/>
      <c r="C102" s="52"/>
      <c r="D102" s="52"/>
      <c r="E102" s="53"/>
      <c r="F102" s="52"/>
      <c r="G102" s="52"/>
      <c r="H102" s="54"/>
      <c r="I102" s="52"/>
      <c r="J102" s="52"/>
    </row>
    <row r="103" spans="1:10" x14ac:dyDescent="0.25">
      <c r="A103" s="52"/>
      <c r="B103" s="52"/>
      <c r="C103" s="52"/>
      <c r="D103" s="52"/>
      <c r="E103" s="53"/>
      <c r="F103" s="52"/>
      <c r="G103" s="52"/>
      <c r="H103" s="54"/>
      <c r="I103" s="52"/>
      <c r="J103" s="52"/>
    </row>
    <row r="104" spans="1:10" x14ac:dyDescent="0.25">
      <c r="A104" s="52"/>
      <c r="B104" s="52"/>
      <c r="C104" s="52"/>
      <c r="D104" s="52"/>
      <c r="E104" s="53"/>
      <c r="F104" s="52"/>
      <c r="G104" s="52"/>
      <c r="H104" s="54"/>
      <c r="I104" s="52"/>
      <c r="J104" s="52"/>
    </row>
    <row r="105" spans="1:10" x14ac:dyDescent="0.25">
      <c r="A105" s="52"/>
      <c r="B105" s="52"/>
      <c r="C105" s="52"/>
      <c r="D105" s="52"/>
      <c r="E105" s="53"/>
      <c r="F105" s="52"/>
      <c r="G105" s="52"/>
      <c r="H105" s="54"/>
      <c r="I105" s="52"/>
      <c r="J105" s="52"/>
    </row>
    <row r="106" spans="1:10" x14ac:dyDescent="0.25">
      <c r="A106" s="52"/>
      <c r="B106" s="52"/>
      <c r="C106" s="52"/>
      <c r="D106" s="52"/>
      <c r="E106" s="53"/>
      <c r="F106" s="52"/>
      <c r="G106" s="52"/>
      <c r="H106" s="54"/>
      <c r="I106" s="52"/>
      <c r="J106" s="52"/>
    </row>
    <row r="107" spans="1:10" x14ac:dyDescent="0.25">
      <c r="A107" s="52"/>
      <c r="B107" s="52"/>
      <c r="C107" s="52"/>
      <c r="D107" s="52"/>
      <c r="E107" s="53"/>
      <c r="F107" s="52"/>
      <c r="G107" s="52"/>
      <c r="H107" s="54"/>
      <c r="I107" s="52"/>
      <c r="J107" s="52"/>
    </row>
    <row r="108" spans="1:10" x14ac:dyDescent="0.25">
      <c r="A108" s="52"/>
      <c r="B108" s="52"/>
      <c r="C108" s="52"/>
      <c r="D108" s="52"/>
      <c r="E108" s="53"/>
      <c r="F108" s="52"/>
      <c r="G108" s="52"/>
      <c r="H108" s="54"/>
      <c r="I108" s="52"/>
      <c r="J108" s="52"/>
    </row>
    <row r="109" spans="1:10" x14ac:dyDescent="0.25">
      <c r="A109" s="52"/>
      <c r="B109" s="52"/>
      <c r="C109" s="52"/>
      <c r="D109" s="52"/>
      <c r="E109" s="53"/>
      <c r="F109" s="52"/>
      <c r="G109" s="52"/>
      <c r="H109" s="54"/>
      <c r="I109" s="52"/>
      <c r="J109" s="52"/>
    </row>
    <row r="110" spans="1:10" x14ac:dyDescent="0.25">
      <c r="A110" s="52"/>
      <c r="B110" s="52"/>
      <c r="C110" s="52"/>
      <c r="D110" s="52"/>
      <c r="E110" s="53"/>
      <c r="F110" s="52"/>
      <c r="G110" s="52"/>
      <c r="H110" s="54"/>
      <c r="I110" s="52"/>
      <c r="J110" s="52"/>
    </row>
    <row r="111" spans="1:10" x14ac:dyDescent="0.25">
      <c r="A111" s="52"/>
      <c r="B111" s="52"/>
      <c r="C111" s="52"/>
      <c r="D111" s="52"/>
      <c r="E111" s="53"/>
      <c r="F111" s="52"/>
      <c r="G111" s="52"/>
      <c r="H111" s="54"/>
      <c r="I111" s="52"/>
      <c r="J111" s="52"/>
    </row>
    <row r="112" spans="1:10" x14ac:dyDescent="0.25">
      <c r="A112" s="52"/>
      <c r="B112" s="52"/>
      <c r="C112" s="52"/>
      <c r="D112" s="52"/>
      <c r="E112" s="53"/>
      <c r="F112" s="52"/>
      <c r="G112" s="52"/>
      <c r="H112" s="54"/>
      <c r="I112" s="52"/>
      <c r="J112" s="52"/>
    </row>
    <row r="113" spans="1:10" x14ac:dyDescent="0.25">
      <c r="A113" s="52"/>
      <c r="B113" s="52"/>
      <c r="C113" s="52"/>
      <c r="D113" s="52"/>
      <c r="E113" s="53"/>
      <c r="F113" s="52"/>
      <c r="G113" s="52"/>
      <c r="H113" s="54"/>
      <c r="I113" s="52"/>
      <c r="J113" s="52"/>
    </row>
    <row r="114" spans="1:10" x14ac:dyDescent="0.25">
      <c r="A114" s="52"/>
      <c r="B114" s="52"/>
      <c r="C114" s="52"/>
      <c r="D114" s="52"/>
      <c r="E114" s="53"/>
      <c r="F114" s="52"/>
      <c r="G114" s="52"/>
      <c r="H114" s="54"/>
      <c r="I114" s="52"/>
      <c r="J114" s="52"/>
    </row>
    <row r="115" spans="1:10" x14ac:dyDescent="0.25">
      <c r="A115" s="52"/>
      <c r="B115" s="52"/>
      <c r="C115" s="52"/>
      <c r="D115" s="52"/>
      <c r="E115" s="53"/>
      <c r="F115" s="52"/>
      <c r="G115" s="52"/>
      <c r="H115" s="54"/>
      <c r="I115" s="52"/>
      <c r="J115" s="52"/>
    </row>
    <row r="116" spans="1:10" x14ac:dyDescent="0.25">
      <c r="A116" s="52"/>
      <c r="B116" s="52"/>
      <c r="C116" s="52"/>
      <c r="D116" s="52"/>
      <c r="E116" s="53"/>
      <c r="F116" s="52"/>
      <c r="G116" s="52"/>
      <c r="H116" s="54"/>
      <c r="I116" s="52"/>
      <c r="J116" s="52"/>
    </row>
    <row r="117" spans="1:10" x14ac:dyDescent="0.25">
      <c r="A117" s="52"/>
      <c r="B117" s="52"/>
      <c r="C117" s="52"/>
      <c r="D117" s="52"/>
      <c r="E117" s="53"/>
      <c r="F117" s="52"/>
      <c r="G117" s="52"/>
      <c r="H117" s="54"/>
      <c r="I117" s="52"/>
      <c r="J117" s="52"/>
    </row>
    <row r="118" spans="1:10" x14ac:dyDescent="0.25">
      <c r="A118" s="52"/>
      <c r="B118" s="52"/>
      <c r="C118" s="52"/>
      <c r="D118" s="52"/>
      <c r="E118" s="53"/>
      <c r="F118" s="52"/>
      <c r="G118" s="52"/>
      <c r="H118" s="54"/>
      <c r="I118" s="52"/>
      <c r="J118" s="52"/>
    </row>
    <row r="119" spans="1:10" x14ac:dyDescent="0.25">
      <c r="A119" s="52"/>
      <c r="B119" s="52"/>
      <c r="C119" s="52"/>
      <c r="D119" s="52"/>
      <c r="E119" s="53"/>
      <c r="F119" s="52"/>
      <c r="G119" s="52"/>
      <c r="H119" s="54"/>
      <c r="I119" s="52"/>
      <c r="J119" s="52"/>
    </row>
    <row r="120" spans="1:10" x14ac:dyDescent="0.25">
      <c r="A120" s="52"/>
      <c r="B120" s="52"/>
      <c r="C120" s="52"/>
      <c r="D120" s="52"/>
      <c r="E120" s="53"/>
      <c r="F120" s="52"/>
      <c r="G120" s="52"/>
      <c r="H120" s="54"/>
      <c r="I120" s="52"/>
      <c r="J120" s="52"/>
    </row>
    <row r="121" spans="1:10" x14ac:dyDescent="0.25">
      <c r="A121" s="52"/>
      <c r="B121" s="52"/>
      <c r="C121" s="52"/>
      <c r="D121" s="52"/>
      <c r="E121" s="53"/>
      <c r="F121" s="52"/>
      <c r="G121" s="52"/>
      <c r="H121" s="54"/>
      <c r="I121" s="52"/>
      <c r="J121" s="52"/>
    </row>
    <row r="122" spans="1:10" x14ac:dyDescent="0.25">
      <c r="A122" s="52"/>
      <c r="B122" s="52"/>
      <c r="C122" s="52"/>
      <c r="D122" s="52"/>
      <c r="E122" s="53"/>
      <c r="F122" s="52"/>
      <c r="G122" s="52"/>
      <c r="H122" s="54"/>
      <c r="I122" s="52"/>
      <c r="J122" s="52"/>
    </row>
    <row r="123" spans="1:10" x14ac:dyDescent="0.25">
      <c r="A123" s="52"/>
      <c r="B123" s="52"/>
      <c r="C123" s="52"/>
      <c r="D123" s="52"/>
      <c r="E123" s="53"/>
      <c r="F123" s="52"/>
      <c r="G123" s="52"/>
      <c r="H123" s="54"/>
      <c r="I123" s="52"/>
      <c r="J123" s="52"/>
    </row>
    <row r="124" spans="1:10" x14ac:dyDescent="0.25">
      <c r="A124" s="52"/>
      <c r="B124" s="52"/>
      <c r="C124" s="52"/>
      <c r="D124" s="52"/>
      <c r="E124" s="53"/>
      <c r="F124" s="52"/>
      <c r="G124" s="52"/>
      <c r="H124" s="54"/>
      <c r="I124" s="52"/>
      <c r="J124" s="52"/>
    </row>
    <row r="125" spans="1:10" x14ac:dyDescent="0.25">
      <c r="A125" s="52"/>
      <c r="B125" s="52"/>
      <c r="C125" s="52"/>
      <c r="D125" s="52"/>
      <c r="E125" s="53"/>
      <c r="F125" s="52"/>
      <c r="G125" s="52"/>
      <c r="H125" s="54"/>
      <c r="I125" s="52"/>
      <c r="J125" s="52"/>
    </row>
    <row r="126" spans="1:10" x14ac:dyDescent="0.25">
      <c r="A126" s="52"/>
      <c r="B126" s="52"/>
      <c r="C126" s="52"/>
      <c r="D126" s="52"/>
      <c r="E126" s="53"/>
      <c r="F126" s="52"/>
      <c r="G126" s="52"/>
      <c r="H126" s="54"/>
      <c r="I126" s="52"/>
      <c r="J126" s="52"/>
    </row>
    <row r="127" spans="1:10" x14ac:dyDescent="0.25">
      <c r="A127" s="52"/>
      <c r="B127" s="52"/>
      <c r="C127" s="52"/>
      <c r="D127" s="52"/>
      <c r="E127" s="53"/>
      <c r="F127" s="52"/>
      <c r="G127" s="52"/>
      <c r="H127" s="54"/>
      <c r="I127" s="52"/>
      <c r="J127" s="52"/>
    </row>
    <row r="128" spans="1:10" x14ac:dyDescent="0.25">
      <c r="A128" s="52"/>
      <c r="B128" s="52"/>
      <c r="C128" s="52"/>
      <c r="D128" s="52"/>
      <c r="E128" s="53"/>
      <c r="F128" s="52"/>
      <c r="G128" s="52"/>
      <c r="H128" s="54"/>
      <c r="I128" s="52"/>
      <c r="J128" s="52"/>
    </row>
    <row r="129" spans="1:10" x14ac:dyDescent="0.25">
      <c r="A129" s="52"/>
      <c r="B129" s="52"/>
      <c r="C129" s="52"/>
      <c r="D129" s="52"/>
      <c r="E129" s="53"/>
      <c r="F129" s="52"/>
      <c r="G129" s="52"/>
      <c r="H129" s="54"/>
      <c r="I129" s="52"/>
      <c r="J129" s="52"/>
    </row>
    <row r="130" spans="1:10" x14ac:dyDescent="0.25">
      <c r="A130" s="52"/>
      <c r="B130" s="52"/>
      <c r="C130" s="52"/>
      <c r="D130" s="52"/>
      <c r="E130" s="53"/>
      <c r="F130" s="52"/>
      <c r="G130" s="52"/>
      <c r="H130" s="54"/>
      <c r="I130" s="52"/>
      <c r="J130" s="52"/>
    </row>
    <row r="131" spans="1:10" x14ac:dyDescent="0.25">
      <c r="A131" s="52"/>
      <c r="B131" s="52"/>
      <c r="C131" s="52"/>
      <c r="D131" s="52"/>
      <c r="E131" s="53"/>
      <c r="F131" s="52"/>
      <c r="G131" s="52"/>
      <c r="H131" s="54"/>
      <c r="I131" s="52"/>
      <c r="J131" s="52"/>
    </row>
    <row r="132" spans="1:10" x14ac:dyDescent="0.25">
      <c r="A132" s="52"/>
      <c r="B132" s="52"/>
      <c r="C132" s="52"/>
      <c r="D132" s="52"/>
      <c r="E132" s="53"/>
      <c r="F132" s="52"/>
      <c r="G132" s="52"/>
      <c r="H132" s="54"/>
      <c r="I132" s="52"/>
      <c r="J132" s="52"/>
    </row>
    <row r="133" spans="1:10" x14ac:dyDescent="0.25">
      <c r="A133" s="52"/>
      <c r="B133" s="52"/>
      <c r="C133" s="52"/>
      <c r="D133" s="52"/>
      <c r="E133" s="53"/>
      <c r="F133" s="52"/>
      <c r="G133" s="52"/>
      <c r="H133" s="54"/>
      <c r="I133" s="52"/>
      <c r="J133" s="52"/>
    </row>
    <row r="134" spans="1:10" x14ac:dyDescent="0.25">
      <c r="A134" s="52"/>
      <c r="B134" s="52"/>
      <c r="C134" s="52"/>
      <c r="D134" s="52"/>
      <c r="E134" s="53"/>
      <c r="F134" s="52"/>
      <c r="G134" s="52"/>
      <c r="H134" s="54"/>
      <c r="I134" s="52"/>
      <c r="J134" s="52"/>
    </row>
    <row r="135" spans="1:10" x14ac:dyDescent="0.25">
      <c r="A135" s="52"/>
      <c r="B135" s="52"/>
      <c r="C135" s="52"/>
      <c r="D135" s="52"/>
      <c r="E135" s="53"/>
      <c r="F135" s="52"/>
      <c r="G135" s="52"/>
      <c r="H135" s="54"/>
      <c r="I135" s="52"/>
      <c r="J135" s="52"/>
    </row>
    <row r="136" spans="1:10" x14ac:dyDescent="0.25">
      <c r="A136" s="52"/>
      <c r="B136" s="52"/>
      <c r="C136" s="52"/>
      <c r="D136" s="52"/>
      <c r="E136" s="53"/>
      <c r="F136" s="52"/>
      <c r="G136" s="52"/>
      <c r="H136" s="54"/>
      <c r="I136" s="52"/>
      <c r="J136" s="52"/>
    </row>
    <row r="137" spans="1:10" x14ac:dyDescent="0.25">
      <c r="A137" s="52"/>
      <c r="B137" s="52"/>
      <c r="C137" s="52"/>
      <c r="D137" s="52"/>
      <c r="E137" s="53"/>
      <c r="F137" s="52"/>
      <c r="G137" s="52"/>
      <c r="H137" s="54"/>
      <c r="I137" s="52"/>
      <c r="J137" s="52"/>
    </row>
    <row r="138" spans="1:10" x14ac:dyDescent="0.25">
      <c r="A138" s="52"/>
      <c r="B138" s="52"/>
      <c r="C138" s="52"/>
      <c r="D138" s="52"/>
      <c r="E138" s="53"/>
      <c r="F138" s="52"/>
      <c r="G138" s="52"/>
      <c r="H138" s="54"/>
      <c r="I138" s="52"/>
      <c r="J138" s="52"/>
    </row>
    <row r="139" spans="1:10" x14ac:dyDescent="0.25">
      <c r="A139" s="52"/>
      <c r="B139" s="52"/>
      <c r="C139" s="52"/>
      <c r="D139" s="52"/>
      <c r="E139" s="53"/>
      <c r="F139" s="52"/>
      <c r="G139" s="52"/>
      <c r="H139" s="54"/>
      <c r="I139" s="52"/>
      <c r="J139" s="52"/>
    </row>
    <row r="140" spans="1:10" x14ac:dyDescent="0.25">
      <c r="A140" s="52"/>
      <c r="B140" s="52"/>
      <c r="C140" s="52"/>
      <c r="D140" s="52"/>
      <c r="E140" s="53"/>
      <c r="F140" s="52"/>
      <c r="G140" s="52"/>
      <c r="H140" s="54"/>
      <c r="I140" s="52"/>
      <c r="J140" s="52"/>
    </row>
    <row r="141" spans="1:10" x14ac:dyDescent="0.25">
      <c r="A141" s="52"/>
      <c r="B141" s="52"/>
      <c r="C141" s="52"/>
      <c r="D141" s="52"/>
      <c r="E141" s="53"/>
      <c r="F141" s="52"/>
      <c r="G141" s="52"/>
      <c r="H141" s="54"/>
      <c r="I141" s="52"/>
      <c r="J141" s="52"/>
    </row>
    <row r="142" spans="1:10" x14ac:dyDescent="0.25">
      <c r="A142" s="52"/>
      <c r="B142" s="52"/>
      <c r="C142" s="52"/>
      <c r="D142" s="52"/>
      <c r="E142" s="53"/>
      <c r="F142" s="52"/>
      <c r="G142" s="52"/>
      <c r="H142" s="54"/>
      <c r="I142" s="52"/>
      <c r="J142" s="52"/>
    </row>
    <row r="143" spans="1:10" x14ac:dyDescent="0.25">
      <c r="A143" s="52"/>
      <c r="B143" s="52"/>
      <c r="C143" s="52"/>
      <c r="D143" s="52"/>
      <c r="E143" s="53"/>
      <c r="F143" s="52"/>
      <c r="G143" s="52"/>
      <c r="H143" s="54"/>
      <c r="I143" s="52"/>
      <c r="J143" s="52"/>
    </row>
    <row r="144" spans="1:10" x14ac:dyDescent="0.25">
      <c r="A144" s="52"/>
      <c r="B144" s="52"/>
      <c r="C144" s="52"/>
      <c r="D144" s="52"/>
      <c r="E144" s="53"/>
      <c r="F144" s="52"/>
      <c r="G144" s="52"/>
      <c r="H144" s="54"/>
      <c r="I144" s="52"/>
      <c r="J144" s="52"/>
    </row>
    <row r="145" spans="1:10" x14ac:dyDescent="0.25">
      <c r="A145" s="52"/>
      <c r="B145" s="52"/>
      <c r="C145" s="52"/>
      <c r="D145" s="52"/>
      <c r="E145" s="53"/>
      <c r="F145" s="52"/>
      <c r="G145" s="52"/>
      <c r="H145" s="54"/>
      <c r="I145" s="52"/>
      <c r="J145" s="52"/>
    </row>
    <row r="146" spans="1:10" x14ac:dyDescent="0.25">
      <c r="A146" s="52"/>
      <c r="B146" s="52"/>
      <c r="C146" s="52"/>
      <c r="D146" s="52"/>
      <c r="E146" s="53"/>
      <c r="F146" s="52"/>
      <c r="G146" s="52"/>
      <c r="H146" s="54"/>
      <c r="I146" s="52"/>
      <c r="J146" s="52"/>
    </row>
    <row r="147" spans="1:10" x14ac:dyDescent="0.25">
      <c r="A147" s="52"/>
      <c r="B147" s="52"/>
      <c r="C147" s="52"/>
      <c r="D147" s="52"/>
      <c r="E147" s="53"/>
      <c r="F147" s="52"/>
      <c r="G147" s="52"/>
      <c r="H147" s="54"/>
      <c r="I147" s="52"/>
      <c r="J147" s="52"/>
    </row>
    <row r="148" spans="1:10" x14ac:dyDescent="0.25">
      <c r="A148" s="52"/>
      <c r="B148" s="52"/>
      <c r="C148" s="52"/>
      <c r="D148" s="52"/>
      <c r="E148" s="53"/>
      <c r="F148" s="52"/>
      <c r="G148" s="52"/>
      <c r="H148" s="54"/>
      <c r="I148" s="52"/>
      <c r="J148" s="52"/>
    </row>
    <row r="149" spans="1:10" x14ac:dyDescent="0.25">
      <c r="A149" s="52"/>
      <c r="B149" s="52"/>
      <c r="C149" s="52"/>
      <c r="D149" s="52"/>
      <c r="E149" s="53"/>
      <c r="F149" s="52"/>
      <c r="G149" s="52"/>
      <c r="H149" s="54"/>
      <c r="I149" s="52"/>
      <c r="J149" s="52"/>
    </row>
    <row r="150" spans="1:10" x14ac:dyDescent="0.25">
      <c r="A150" s="52"/>
      <c r="B150" s="52"/>
      <c r="C150" s="52"/>
      <c r="D150" s="52"/>
      <c r="E150" s="53"/>
      <c r="F150" s="52"/>
      <c r="G150" s="52"/>
      <c r="H150" s="54"/>
      <c r="I150" s="52"/>
      <c r="J150" s="52"/>
    </row>
    <row r="151" spans="1:10" x14ac:dyDescent="0.25">
      <c r="A151" s="52"/>
      <c r="B151" s="52"/>
      <c r="C151" s="52"/>
      <c r="D151" s="52"/>
      <c r="E151" s="53"/>
      <c r="F151" s="52"/>
      <c r="G151" s="52"/>
      <c r="H151" s="54"/>
      <c r="I151" s="52"/>
      <c r="J151" s="52"/>
    </row>
    <row r="152" spans="1:10" x14ac:dyDescent="0.25">
      <c r="A152" s="52"/>
      <c r="B152" s="52"/>
      <c r="C152" s="52"/>
      <c r="D152" s="52"/>
      <c r="E152" s="53"/>
      <c r="F152" s="52"/>
      <c r="G152" s="52"/>
      <c r="H152" s="54"/>
      <c r="I152" s="52"/>
      <c r="J152" s="52"/>
    </row>
    <row r="153" spans="1:10" x14ac:dyDescent="0.25">
      <c r="A153" s="52"/>
      <c r="B153" s="52"/>
      <c r="C153" s="52"/>
      <c r="D153" s="52"/>
      <c r="E153" s="53"/>
      <c r="F153" s="52"/>
      <c r="G153" s="52"/>
      <c r="H153" s="54"/>
      <c r="I153" s="52"/>
      <c r="J153" s="52"/>
    </row>
    <row r="154" spans="1:10" x14ac:dyDescent="0.25">
      <c r="A154" s="52"/>
      <c r="B154" s="52"/>
      <c r="C154" s="52"/>
      <c r="D154" s="52"/>
      <c r="E154" s="53"/>
      <c r="F154" s="52"/>
      <c r="G154" s="52"/>
      <c r="H154" s="54"/>
      <c r="I154" s="52"/>
      <c r="J154" s="52"/>
    </row>
    <row r="155" spans="1:10" x14ac:dyDescent="0.25">
      <c r="A155" s="52"/>
      <c r="B155" s="52"/>
      <c r="C155" s="52"/>
      <c r="D155" s="52"/>
      <c r="E155" s="53"/>
      <c r="F155" s="52"/>
      <c r="G155" s="52"/>
      <c r="H155" s="54"/>
      <c r="I155" s="52"/>
      <c r="J155" s="52"/>
    </row>
    <row r="156" spans="1:10" x14ac:dyDescent="0.25">
      <c r="A156" s="52"/>
      <c r="B156" s="52"/>
      <c r="C156" s="52"/>
      <c r="D156" s="52"/>
      <c r="E156" s="53"/>
      <c r="F156" s="52"/>
      <c r="G156" s="52"/>
      <c r="H156" s="54"/>
      <c r="I156" s="52"/>
      <c r="J156" s="52"/>
    </row>
    <row r="157" spans="1:10" x14ac:dyDescent="0.25">
      <c r="A157" s="52"/>
      <c r="B157" s="52"/>
      <c r="C157" s="52"/>
      <c r="D157" s="52"/>
      <c r="E157" s="53"/>
      <c r="F157" s="52"/>
      <c r="G157" s="52"/>
      <c r="H157" s="54"/>
      <c r="I157" s="52"/>
      <c r="J157" s="52"/>
    </row>
    <row r="158" spans="1:10" x14ac:dyDescent="0.25">
      <c r="A158" s="52"/>
      <c r="B158" s="52"/>
      <c r="C158" s="52"/>
      <c r="D158" s="52"/>
      <c r="E158" s="53"/>
      <c r="F158" s="52"/>
      <c r="G158" s="52"/>
      <c r="H158" s="54"/>
      <c r="I158" s="52"/>
      <c r="J158" s="52"/>
    </row>
    <row r="159" spans="1:10" x14ac:dyDescent="0.25">
      <c r="A159" s="52"/>
      <c r="B159" s="52"/>
      <c r="C159" s="52"/>
      <c r="D159" s="52"/>
      <c r="E159" s="53"/>
      <c r="F159" s="52"/>
      <c r="G159" s="52"/>
      <c r="H159" s="54"/>
      <c r="I159" s="52"/>
      <c r="J159" s="52"/>
    </row>
    <row r="160" spans="1:10" x14ac:dyDescent="0.25">
      <c r="A160" s="52"/>
      <c r="B160" s="52"/>
      <c r="C160" s="52"/>
      <c r="D160" s="52"/>
      <c r="E160" s="53"/>
      <c r="F160" s="52"/>
      <c r="G160" s="52"/>
      <c r="H160" s="54"/>
      <c r="I160" s="52"/>
      <c r="J160" s="52"/>
    </row>
    <row r="161" spans="1:10" x14ac:dyDescent="0.25">
      <c r="A161" s="52"/>
      <c r="B161" s="52"/>
      <c r="C161" s="52"/>
      <c r="D161" s="52"/>
      <c r="E161" s="53"/>
      <c r="F161" s="52"/>
      <c r="G161" s="52"/>
      <c r="H161" s="54"/>
      <c r="I161" s="52"/>
      <c r="J161" s="52"/>
    </row>
    <row r="162" spans="1:10" x14ac:dyDescent="0.25">
      <c r="A162" s="52"/>
      <c r="B162" s="52"/>
      <c r="C162" s="52"/>
      <c r="D162" s="52"/>
      <c r="E162" s="53"/>
      <c r="F162" s="52"/>
      <c r="G162" s="52"/>
      <c r="H162" s="54"/>
      <c r="I162" s="52"/>
      <c r="J162" s="52"/>
    </row>
    <row r="163" spans="1:10" x14ac:dyDescent="0.25">
      <c r="A163" s="52"/>
      <c r="B163" s="52"/>
      <c r="C163" s="52"/>
      <c r="D163" s="52"/>
      <c r="E163" s="53"/>
      <c r="F163" s="52"/>
      <c r="G163" s="52"/>
      <c r="H163" s="54"/>
      <c r="I163" s="52"/>
      <c r="J163" s="52"/>
    </row>
    <row r="164" spans="1:10" x14ac:dyDescent="0.25">
      <c r="A164" s="52"/>
      <c r="B164" s="52"/>
      <c r="C164" s="52"/>
      <c r="D164" s="52"/>
      <c r="E164" s="53"/>
      <c r="F164" s="52"/>
      <c r="G164" s="52"/>
      <c r="H164" s="54"/>
      <c r="I164" s="52"/>
      <c r="J164" s="52"/>
    </row>
    <row r="165" spans="1:10" x14ac:dyDescent="0.25">
      <c r="A165" s="52"/>
      <c r="B165" s="52"/>
      <c r="C165" s="52"/>
      <c r="D165" s="52"/>
      <c r="E165" s="53"/>
      <c r="F165" s="52"/>
      <c r="G165" s="52"/>
      <c r="H165" s="54"/>
      <c r="I165" s="52"/>
      <c r="J165" s="52"/>
    </row>
    <row r="166" spans="1:10" x14ac:dyDescent="0.25">
      <c r="A166" s="52"/>
      <c r="B166" s="52"/>
      <c r="C166" s="52"/>
      <c r="D166" s="52"/>
      <c r="E166" s="53"/>
      <c r="F166" s="52"/>
      <c r="G166" s="52"/>
      <c r="H166" s="54"/>
      <c r="I166" s="52"/>
      <c r="J166" s="52"/>
    </row>
    <row r="167" spans="1:10" x14ac:dyDescent="0.25">
      <c r="A167" s="52"/>
      <c r="B167" s="52"/>
      <c r="C167" s="52"/>
      <c r="D167" s="52"/>
      <c r="E167" s="53"/>
      <c r="F167" s="52"/>
      <c r="G167" s="52"/>
      <c r="H167" s="54"/>
      <c r="I167" s="52"/>
      <c r="J167" s="52"/>
    </row>
    <row r="168" spans="1:10" x14ac:dyDescent="0.25">
      <c r="A168" s="52"/>
      <c r="B168" s="52"/>
      <c r="C168" s="52"/>
      <c r="D168" s="52"/>
      <c r="E168" s="53"/>
      <c r="F168" s="52"/>
      <c r="G168" s="52"/>
      <c r="H168" s="54"/>
      <c r="I168" s="52"/>
      <c r="J168" s="52"/>
    </row>
    <row r="169" spans="1:10" x14ac:dyDescent="0.25">
      <c r="A169" s="52"/>
      <c r="B169" s="52"/>
      <c r="C169" s="52"/>
      <c r="D169" s="52"/>
      <c r="E169" s="53"/>
      <c r="F169" s="52"/>
      <c r="G169" s="52"/>
      <c r="H169" s="54"/>
      <c r="I169" s="52"/>
      <c r="J169" s="52"/>
    </row>
    <row r="170" spans="1:10" x14ac:dyDescent="0.25">
      <c r="A170" s="52"/>
      <c r="B170" s="52"/>
      <c r="C170" s="52"/>
      <c r="D170" s="52"/>
      <c r="E170" s="53"/>
      <c r="F170" s="52"/>
      <c r="G170" s="52"/>
      <c r="H170" s="54"/>
      <c r="I170" s="52"/>
      <c r="J170" s="52"/>
    </row>
    <row r="171" spans="1:10" x14ac:dyDescent="0.25">
      <c r="A171" s="52"/>
      <c r="B171" s="52"/>
      <c r="C171" s="52"/>
      <c r="D171" s="52"/>
      <c r="E171" s="53"/>
      <c r="F171" s="52"/>
      <c r="G171" s="52"/>
      <c r="H171" s="54"/>
      <c r="I171" s="52"/>
      <c r="J171" s="52"/>
    </row>
    <row r="172" spans="1:10" x14ac:dyDescent="0.25">
      <c r="A172" s="52"/>
      <c r="B172" s="52"/>
      <c r="C172" s="52"/>
      <c r="D172" s="52"/>
      <c r="E172" s="53"/>
      <c r="F172" s="52"/>
      <c r="G172" s="52"/>
      <c r="H172" s="54"/>
      <c r="I172" s="52"/>
      <c r="J172" s="52"/>
    </row>
    <row r="173" spans="1:10" x14ac:dyDescent="0.25">
      <c r="A173" s="52"/>
      <c r="B173" s="52"/>
      <c r="C173" s="52"/>
      <c r="D173" s="52"/>
      <c r="E173" s="53"/>
      <c r="F173" s="52"/>
      <c r="G173" s="52"/>
      <c r="H173" s="54"/>
      <c r="I173" s="52"/>
      <c r="J173" s="52"/>
    </row>
    <row r="174" spans="1:10" x14ac:dyDescent="0.25">
      <c r="A174" s="52"/>
      <c r="B174" s="52"/>
      <c r="C174" s="52"/>
      <c r="D174" s="52"/>
      <c r="E174" s="53"/>
      <c r="F174" s="52"/>
      <c r="G174" s="52"/>
      <c r="H174" s="54"/>
      <c r="I174" s="52"/>
      <c r="J174" s="52"/>
    </row>
    <row r="175" spans="1:10" x14ac:dyDescent="0.25">
      <c r="A175" s="52"/>
      <c r="B175" s="52"/>
      <c r="C175" s="52"/>
      <c r="D175" s="52"/>
      <c r="E175" s="53"/>
      <c r="F175" s="52"/>
      <c r="G175" s="52"/>
      <c r="H175" s="54"/>
      <c r="I175" s="52"/>
      <c r="J175" s="52"/>
    </row>
    <row r="176" spans="1:10" x14ac:dyDescent="0.25">
      <c r="A176" s="52"/>
      <c r="B176" s="52"/>
      <c r="C176" s="52"/>
      <c r="D176" s="52"/>
      <c r="E176" s="53"/>
      <c r="F176" s="52"/>
      <c r="G176" s="52"/>
      <c r="H176" s="54"/>
      <c r="I176" s="52"/>
      <c r="J176" s="52"/>
    </row>
    <row r="177" spans="1:10" x14ac:dyDescent="0.25">
      <c r="A177" s="52"/>
      <c r="B177" s="52"/>
      <c r="C177" s="52"/>
      <c r="D177" s="52"/>
      <c r="E177" s="53"/>
      <c r="F177" s="52"/>
      <c r="G177" s="52"/>
      <c r="H177" s="54"/>
      <c r="I177" s="52"/>
      <c r="J177" s="52"/>
    </row>
    <row r="178" spans="1:10" x14ac:dyDescent="0.25">
      <c r="A178" s="52"/>
      <c r="B178" s="52"/>
      <c r="C178" s="52"/>
      <c r="D178" s="52"/>
      <c r="E178" s="53"/>
      <c r="F178" s="52"/>
      <c r="G178" s="52"/>
      <c r="H178" s="54"/>
      <c r="I178" s="52"/>
      <c r="J178" s="52"/>
    </row>
    <row r="179" spans="1:10" x14ac:dyDescent="0.25">
      <c r="A179" s="52"/>
      <c r="B179" s="52"/>
      <c r="C179" s="52"/>
      <c r="D179" s="52"/>
      <c r="E179" s="53"/>
      <c r="F179" s="52"/>
      <c r="G179" s="52"/>
      <c r="H179" s="54"/>
      <c r="I179" s="52"/>
      <c r="J179" s="52"/>
    </row>
    <row r="180" spans="1:10" x14ac:dyDescent="0.25">
      <c r="A180" s="52"/>
      <c r="B180" s="52"/>
      <c r="C180" s="52"/>
      <c r="D180" s="52"/>
      <c r="E180" s="53"/>
      <c r="F180" s="52"/>
      <c r="G180" s="52"/>
      <c r="H180" s="54"/>
      <c r="I180" s="52"/>
      <c r="J180" s="52"/>
    </row>
    <row r="181" spans="1:10" x14ac:dyDescent="0.25">
      <c r="A181" s="52"/>
      <c r="B181" s="52"/>
      <c r="C181" s="52"/>
      <c r="D181" s="52"/>
      <c r="E181" s="53"/>
      <c r="F181" s="52"/>
      <c r="G181" s="52"/>
      <c r="H181" s="54"/>
      <c r="I181" s="52"/>
      <c r="J181" s="52"/>
    </row>
    <row r="182" spans="1:10" x14ac:dyDescent="0.25">
      <c r="A182" s="52"/>
      <c r="B182" s="52"/>
      <c r="C182" s="52"/>
      <c r="D182" s="52"/>
      <c r="E182" s="53"/>
      <c r="F182" s="52"/>
      <c r="G182" s="52"/>
      <c r="H182" s="54"/>
      <c r="I182" s="52"/>
      <c r="J182" s="52"/>
    </row>
    <row r="183" spans="1:10" x14ac:dyDescent="0.25">
      <c r="A183" s="52"/>
      <c r="B183" s="52"/>
      <c r="C183" s="52"/>
      <c r="D183" s="52"/>
      <c r="E183" s="53"/>
      <c r="F183" s="52"/>
      <c r="G183" s="52"/>
      <c r="H183" s="54"/>
      <c r="I183" s="52"/>
      <c r="J183" s="52"/>
    </row>
    <row r="184" spans="1:10" x14ac:dyDescent="0.25">
      <c r="A184" s="52"/>
      <c r="B184" s="52"/>
      <c r="C184" s="52"/>
      <c r="D184" s="52"/>
      <c r="E184" s="53"/>
      <c r="F184" s="52"/>
      <c r="G184" s="52"/>
      <c r="H184" s="54"/>
      <c r="I184" s="52"/>
      <c r="J184" s="52"/>
    </row>
    <row r="185" spans="1:10" x14ac:dyDescent="0.25">
      <c r="A185" s="52"/>
      <c r="B185" s="52"/>
      <c r="C185" s="52"/>
      <c r="D185" s="52"/>
      <c r="E185" s="53"/>
      <c r="F185" s="52"/>
      <c r="G185" s="52"/>
      <c r="H185" s="54"/>
      <c r="I185" s="52"/>
      <c r="J185" s="52"/>
    </row>
    <row r="186" spans="1:10" x14ac:dyDescent="0.25">
      <c r="A186" s="52"/>
      <c r="B186" s="52"/>
      <c r="C186" s="52"/>
      <c r="D186" s="52"/>
      <c r="E186" s="53"/>
      <c r="F186" s="52"/>
      <c r="G186" s="52"/>
      <c r="H186" s="54"/>
      <c r="I186" s="52"/>
      <c r="J186" s="52"/>
    </row>
    <row r="187" spans="1:10" x14ac:dyDescent="0.25">
      <c r="A187" s="52"/>
      <c r="B187" s="52"/>
      <c r="C187" s="52"/>
      <c r="D187" s="52"/>
      <c r="E187" s="53"/>
      <c r="F187" s="52"/>
      <c r="G187" s="52"/>
      <c r="H187" s="54"/>
      <c r="I187" s="52"/>
      <c r="J187" s="52"/>
    </row>
    <row r="188" spans="1:10" x14ac:dyDescent="0.25">
      <c r="A188" s="52"/>
      <c r="B188" s="52"/>
      <c r="C188" s="52"/>
      <c r="D188" s="52"/>
      <c r="E188" s="53"/>
      <c r="F188" s="52"/>
      <c r="G188" s="52"/>
      <c r="H188" s="54"/>
      <c r="I188" s="52"/>
      <c r="J188" s="52"/>
    </row>
    <row r="189" spans="1:10" x14ac:dyDescent="0.25">
      <c r="A189" s="52"/>
      <c r="B189" s="52"/>
      <c r="C189" s="52"/>
      <c r="D189" s="52"/>
      <c r="E189" s="53"/>
      <c r="F189" s="52"/>
      <c r="G189" s="52"/>
      <c r="H189" s="54"/>
      <c r="I189" s="52"/>
      <c r="J189" s="52"/>
    </row>
    <row r="190" spans="1:10" x14ac:dyDescent="0.25">
      <c r="A190" s="52"/>
      <c r="B190" s="52"/>
      <c r="C190" s="52"/>
      <c r="D190" s="52"/>
      <c r="E190" s="53"/>
      <c r="F190" s="52"/>
      <c r="G190" s="52"/>
      <c r="H190" s="54"/>
      <c r="I190" s="52"/>
      <c r="J190" s="52"/>
    </row>
    <row r="191" spans="1:10" x14ac:dyDescent="0.25">
      <c r="A191" s="52"/>
      <c r="B191" s="52"/>
      <c r="C191" s="52"/>
      <c r="D191" s="52"/>
      <c r="E191" s="53"/>
      <c r="F191" s="52"/>
      <c r="G191" s="52"/>
      <c r="H191" s="54"/>
      <c r="I191" s="52"/>
      <c r="J191" s="52"/>
    </row>
    <row r="192" spans="1:10" x14ac:dyDescent="0.25">
      <c r="A192" s="52"/>
      <c r="B192" s="52"/>
      <c r="C192" s="52"/>
      <c r="D192" s="52"/>
      <c r="E192" s="53"/>
      <c r="F192" s="52"/>
      <c r="G192" s="52"/>
      <c r="H192" s="54"/>
      <c r="I192" s="52"/>
      <c r="J192" s="52"/>
    </row>
    <row r="193" spans="1:10" x14ac:dyDescent="0.25">
      <c r="A193" s="52"/>
      <c r="B193" s="52"/>
      <c r="C193" s="52"/>
      <c r="D193" s="52"/>
      <c r="E193" s="53"/>
      <c r="F193" s="52"/>
      <c r="G193" s="52"/>
      <c r="H193" s="54"/>
      <c r="I193" s="52"/>
      <c r="J193" s="52"/>
    </row>
    <row r="194" spans="1:10" x14ac:dyDescent="0.25">
      <c r="A194" s="52"/>
      <c r="B194" s="52"/>
      <c r="C194" s="52"/>
      <c r="D194" s="52"/>
      <c r="E194" s="53"/>
      <c r="F194" s="52"/>
      <c r="G194" s="52"/>
      <c r="H194" s="54"/>
      <c r="I194" s="52"/>
      <c r="J194" s="52"/>
    </row>
    <row r="195" spans="1:10" x14ac:dyDescent="0.25">
      <c r="A195" s="52"/>
      <c r="B195" s="52"/>
      <c r="C195" s="52"/>
      <c r="D195" s="52"/>
      <c r="E195" s="53"/>
      <c r="F195" s="52"/>
      <c r="G195" s="52"/>
      <c r="H195" s="54"/>
      <c r="I195" s="52"/>
      <c r="J195" s="52"/>
    </row>
    <row r="196" spans="1:10" x14ac:dyDescent="0.25">
      <c r="A196" s="52"/>
      <c r="B196" s="52"/>
      <c r="C196" s="52"/>
      <c r="D196" s="52"/>
      <c r="E196" s="53"/>
      <c r="F196" s="52"/>
      <c r="G196" s="52"/>
      <c r="H196" s="54"/>
      <c r="I196" s="52"/>
      <c r="J196" s="52"/>
    </row>
    <row r="197" spans="1:10" x14ac:dyDescent="0.25">
      <c r="A197" s="52"/>
      <c r="B197" s="52"/>
      <c r="C197" s="52"/>
      <c r="D197" s="52"/>
      <c r="E197" s="53"/>
      <c r="F197" s="52"/>
      <c r="G197" s="52"/>
      <c r="H197" s="54"/>
      <c r="I197" s="52"/>
      <c r="J197" s="52"/>
    </row>
    <row r="198" spans="1:10" x14ac:dyDescent="0.25">
      <c r="A198" s="52"/>
      <c r="B198" s="52"/>
      <c r="C198" s="52"/>
      <c r="D198" s="52"/>
      <c r="E198" s="53"/>
      <c r="F198" s="52"/>
      <c r="G198" s="52"/>
      <c r="H198" s="54"/>
      <c r="I198" s="52"/>
      <c r="J198" s="52"/>
    </row>
    <row r="199" spans="1:10" x14ac:dyDescent="0.25">
      <c r="A199" s="52"/>
      <c r="B199" s="52"/>
      <c r="C199" s="52"/>
      <c r="D199" s="52"/>
      <c r="E199" s="53"/>
      <c r="F199" s="52"/>
      <c r="G199" s="52"/>
      <c r="H199" s="54"/>
      <c r="I199" s="52"/>
      <c r="J199" s="52"/>
    </row>
    <row r="200" spans="1:10" x14ac:dyDescent="0.25">
      <c r="A200" s="52"/>
      <c r="B200" s="52"/>
      <c r="C200" s="52"/>
      <c r="D200" s="52"/>
      <c r="E200" s="53"/>
      <c r="F200" s="52"/>
      <c r="G200" s="52"/>
      <c r="H200" s="54"/>
      <c r="I200" s="52"/>
      <c r="J200" s="52"/>
    </row>
    <row r="201" spans="1:10" x14ac:dyDescent="0.25">
      <c r="A201" s="52"/>
      <c r="B201" s="52"/>
      <c r="C201" s="52"/>
      <c r="D201" s="52"/>
      <c r="E201" s="53"/>
      <c r="F201" s="52"/>
      <c r="G201" s="52"/>
      <c r="H201" s="54"/>
      <c r="I201" s="52"/>
      <c r="J201" s="52"/>
    </row>
    <row r="202" spans="1:10" x14ac:dyDescent="0.25">
      <c r="A202" s="52"/>
      <c r="B202" s="52"/>
      <c r="C202" s="52"/>
      <c r="D202" s="52"/>
      <c r="E202" s="53"/>
      <c r="F202" s="52"/>
      <c r="G202" s="52"/>
      <c r="H202" s="54"/>
      <c r="I202" s="52"/>
      <c r="J202" s="52"/>
    </row>
    <row r="203" spans="1:10" x14ac:dyDescent="0.25">
      <c r="A203" s="52"/>
      <c r="B203" s="52"/>
      <c r="C203" s="52"/>
      <c r="D203" s="52"/>
      <c r="E203" s="53"/>
      <c r="F203" s="52"/>
      <c r="G203" s="52"/>
      <c r="H203" s="54"/>
      <c r="I203" s="52"/>
      <c r="J203" s="52"/>
    </row>
    <row r="204" spans="1:10" x14ac:dyDescent="0.25">
      <c r="A204" s="52"/>
      <c r="B204" s="52"/>
      <c r="C204" s="52"/>
      <c r="D204" s="52"/>
      <c r="E204" s="53"/>
      <c r="F204" s="52"/>
      <c r="G204" s="52"/>
      <c r="H204" s="54"/>
      <c r="I204" s="52"/>
      <c r="J204" s="52"/>
    </row>
    <row r="205" spans="1:10" x14ac:dyDescent="0.25">
      <c r="A205" s="52"/>
      <c r="B205" s="52"/>
      <c r="C205" s="52"/>
      <c r="D205" s="52"/>
      <c r="E205" s="53"/>
      <c r="F205" s="52"/>
      <c r="G205" s="52"/>
      <c r="H205" s="54"/>
      <c r="I205" s="52"/>
      <c r="J205" s="52"/>
    </row>
    <row r="206" spans="1:10" x14ac:dyDescent="0.25">
      <c r="A206" s="52"/>
      <c r="B206" s="52"/>
      <c r="C206" s="52"/>
      <c r="D206" s="52"/>
      <c r="E206" s="53"/>
      <c r="F206" s="52"/>
      <c r="G206" s="52"/>
      <c r="H206" s="54"/>
      <c r="I206" s="52"/>
      <c r="J206" s="52"/>
    </row>
    <row r="207" spans="1:10" x14ac:dyDescent="0.25">
      <c r="A207" s="52"/>
      <c r="B207" s="52"/>
      <c r="C207" s="52"/>
      <c r="D207" s="52"/>
      <c r="E207" s="53"/>
      <c r="F207" s="52"/>
      <c r="G207" s="52"/>
      <c r="H207" s="54"/>
      <c r="I207" s="52"/>
      <c r="J207" s="52"/>
    </row>
    <row r="208" spans="1:10" x14ac:dyDescent="0.25">
      <c r="A208" s="52"/>
      <c r="B208" s="52"/>
      <c r="C208" s="52"/>
      <c r="D208" s="52"/>
      <c r="E208" s="53"/>
      <c r="F208" s="52"/>
      <c r="G208" s="52"/>
      <c r="H208" s="54"/>
      <c r="I208" s="52"/>
      <c r="J208" s="52"/>
    </row>
    <row r="209" spans="1:10" x14ac:dyDescent="0.25">
      <c r="A209" s="52"/>
      <c r="B209" s="52"/>
      <c r="C209" s="52"/>
      <c r="D209" s="52"/>
      <c r="E209" s="53"/>
      <c r="F209" s="52"/>
      <c r="G209" s="52"/>
      <c r="H209" s="54"/>
      <c r="I209" s="52"/>
      <c r="J209" s="52"/>
    </row>
    <row r="210" spans="1:10" x14ac:dyDescent="0.25">
      <c r="A210" s="52"/>
      <c r="B210" s="52"/>
      <c r="C210" s="52"/>
      <c r="D210" s="52"/>
      <c r="E210" s="53"/>
      <c r="F210" s="52"/>
      <c r="G210" s="52"/>
      <c r="H210" s="54"/>
      <c r="I210" s="52"/>
      <c r="J210" s="52"/>
    </row>
    <row r="211" spans="1:10" x14ac:dyDescent="0.25">
      <c r="A211" s="52"/>
      <c r="B211" s="52"/>
      <c r="C211" s="52"/>
      <c r="D211" s="52"/>
      <c r="E211" s="53"/>
      <c r="F211" s="52"/>
      <c r="G211" s="52"/>
      <c r="H211" s="54"/>
      <c r="I211" s="52"/>
      <c r="J211" s="52"/>
    </row>
    <row r="212" spans="1:10" x14ac:dyDescent="0.25">
      <c r="A212" s="52"/>
      <c r="B212" s="52"/>
      <c r="C212" s="52"/>
      <c r="D212" s="52"/>
      <c r="E212" s="53"/>
      <c r="F212" s="52"/>
      <c r="G212" s="52"/>
      <c r="H212" s="54"/>
      <c r="I212" s="52"/>
      <c r="J212" s="52"/>
    </row>
    <row r="213" spans="1:10" x14ac:dyDescent="0.25">
      <c r="A213" s="52"/>
      <c r="B213" s="52"/>
      <c r="C213" s="52"/>
      <c r="D213" s="52"/>
      <c r="E213" s="53"/>
      <c r="F213" s="52"/>
      <c r="G213" s="52"/>
      <c r="H213" s="54"/>
      <c r="I213" s="52"/>
      <c r="J213" s="52"/>
    </row>
    <row r="214" spans="1:10" x14ac:dyDescent="0.25">
      <c r="A214" s="52"/>
      <c r="B214" s="52"/>
      <c r="C214" s="52"/>
      <c r="D214" s="52"/>
      <c r="E214" s="53"/>
      <c r="F214" s="52"/>
      <c r="G214" s="52"/>
      <c r="H214" s="54"/>
      <c r="I214" s="52"/>
      <c r="J214" s="52"/>
    </row>
    <row r="215" spans="1:10" x14ac:dyDescent="0.25">
      <c r="A215" s="52"/>
      <c r="B215" s="52"/>
      <c r="C215" s="52"/>
      <c r="D215" s="52"/>
      <c r="E215" s="53"/>
      <c r="F215" s="52"/>
      <c r="G215" s="52"/>
      <c r="H215" s="54"/>
      <c r="I215" s="52"/>
      <c r="J215" s="52"/>
    </row>
    <row r="216" spans="1:10" x14ac:dyDescent="0.25">
      <c r="A216" s="52"/>
      <c r="B216" s="52"/>
      <c r="C216" s="52"/>
      <c r="D216" s="52"/>
      <c r="E216" s="53"/>
      <c r="F216" s="52"/>
      <c r="G216" s="52"/>
      <c r="H216" s="54"/>
      <c r="I216" s="52"/>
      <c r="J216" s="52"/>
    </row>
    <row r="217" spans="1:10" x14ac:dyDescent="0.25">
      <c r="A217" s="52"/>
      <c r="B217" s="52"/>
      <c r="C217" s="52"/>
      <c r="D217" s="52"/>
      <c r="E217" s="53"/>
      <c r="F217" s="52"/>
      <c r="G217" s="52"/>
      <c r="H217" s="54"/>
      <c r="I217" s="52"/>
      <c r="J217" s="52"/>
    </row>
    <row r="218" spans="1:10" x14ac:dyDescent="0.25">
      <c r="A218" s="52"/>
      <c r="B218" s="52"/>
      <c r="C218" s="52"/>
      <c r="D218" s="52"/>
      <c r="E218" s="53"/>
      <c r="F218" s="52"/>
      <c r="G218" s="52"/>
      <c r="H218" s="54"/>
      <c r="I218" s="52"/>
      <c r="J218" s="52"/>
    </row>
    <row r="219" spans="1:10" x14ac:dyDescent="0.25">
      <c r="A219" s="52"/>
      <c r="B219" s="52"/>
      <c r="C219" s="52"/>
      <c r="D219" s="52"/>
      <c r="E219" s="53"/>
      <c r="F219" s="52"/>
      <c r="G219" s="52"/>
      <c r="H219" s="54"/>
      <c r="I219" s="52"/>
      <c r="J219" s="52"/>
    </row>
    <row r="220" spans="1:10" x14ac:dyDescent="0.25">
      <c r="A220" s="52"/>
      <c r="B220" s="52"/>
      <c r="C220" s="52"/>
      <c r="D220" s="52"/>
      <c r="E220" s="53"/>
      <c r="F220" s="52"/>
      <c r="G220" s="52"/>
      <c r="H220" s="54"/>
      <c r="I220" s="52"/>
      <c r="J220" s="52"/>
    </row>
    <row r="221" spans="1:10" x14ac:dyDescent="0.25">
      <c r="A221" s="52"/>
      <c r="B221" s="52"/>
      <c r="C221" s="52"/>
      <c r="D221" s="52"/>
      <c r="E221" s="53"/>
      <c r="F221" s="52"/>
      <c r="G221" s="52"/>
      <c r="H221" s="54"/>
      <c r="I221" s="52"/>
      <c r="J221" s="52"/>
    </row>
    <row r="222" spans="1:10" x14ac:dyDescent="0.25">
      <c r="A222" s="52"/>
      <c r="B222" s="52"/>
      <c r="C222" s="52"/>
      <c r="D222" s="52"/>
      <c r="E222" s="53"/>
      <c r="F222" s="52"/>
      <c r="G222" s="52"/>
      <c r="H222" s="54"/>
      <c r="I222" s="52"/>
      <c r="J222" s="52"/>
    </row>
    <row r="223" spans="1:10" x14ac:dyDescent="0.25">
      <c r="A223" s="52"/>
      <c r="B223" s="52"/>
      <c r="C223" s="52"/>
      <c r="D223" s="52"/>
      <c r="E223" s="53"/>
      <c r="F223" s="52"/>
      <c r="G223" s="52"/>
      <c r="H223" s="54"/>
      <c r="I223" s="52"/>
      <c r="J223" s="52"/>
    </row>
    <row r="224" spans="1:10" x14ac:dyDescent="0.25">
      <c r="A224" s="52"/>
      <c r="B224" s="52"/>
      <c r="C224" s="52"/>
      <c r="D224" s="52"/>
      <c r="E224" s="53"/>
      <c r="F224" s="52"/>
      <c r="G224" s="52"/>
      <c r="H224" s="54"/>
      <c r="I224" s="52"/>
      <c r="J224" s="52"/>
    </row>
    <row r="225" spans="1:10" x14ac:dyDescent="0.25">
      <c r="A225" s="52"/>
      <c r="B225" s="52"/>
      <c r="C225" s="52"/>
      <c r="D225" s="52"/>
      <c r="E225" s="53"/>
      <c r="F225" s="52"/>
      <c r="G225" s="52"/>
      <c r="H225" s="54"/>
      <c r="I225" s="52"/>
      <c r="J225" s="52"/>
    </row>
    <row r="226" spans="1:10" x14ac:dyDescent="0.25">
      <c r="A226" s="52"/>
      <c r="B226" s="52"/>
      <c r="C226" s="52"/>
      <c r="D226" s="52"/>
      <c r="E226" s="53"/>
      <c r="F226" s="52"/>
      <c r="G226" s="52"/>
      <c r="H226" s="54"/>
      <c r="I226" s="52"/>
      <c r="J226" s="52"/>
    </row>
    <row r="227" spans="1:10" x14ac:dyDescent="0.25">
      <c r="A227" s="52"/>
      <c r="B227" s="52"/>
      <c r="C227" s="52"/>
      <c r="D227" s="52"/>
      <c r="E227" s="53"/>
      <c r="F227" s="52"/>
      <c r="G227" s="52"/>
      <c r="H227" s="54"/>
      <c r="I227" s="52"/>
      <c r="J227" s="52"/>
    </row>
    <row r="228" spans="1:10" x14ac:dyDescent="0.25">
      <c r="A228" s="52"/>
      <c r="B228" s="52"/>
      <c r="C228" s="52"/>
      <c r="D228" s="52"/>
      <c r="E228" s="53"/>
      <c r="F228" s="52"/>
      <c r="G228" s="52"/>
      <c r="H228" s="54"/>
      <c r="I228" s="52"/>
      <c r="J228" s="52"/>
    </row>
    <row r="229" spans="1:10" x14ac:dyDescent="0.25">
      <c r="A229" s="52"/>
      <c r="B229" s="52"/>
      <c r="C229" s="52"/>
      <c r="D229" s="52"/>
      <c r="E229" s="53"/>
      <c r="F229" s="52"/>
      <c r="G229" s="52"/>
      <c r="H229" s="54"/>
      <c r="I229" s="52"/>
      <c r="J229" s="52"/>
    </row>
    <row r="230" spans="1:10" x14ac:dyDescent="0.25">
      <c r="A230" s="52"/>
      <c r="B230" s="52"/>
      <c r="C230" s="52"/>
      <c r="D230" s="52"/>
      <c r="E230" s="53"/>
      <c r="F230" s="52"/>
      <c r="G230" s="52"/>
      <c r="H230" s="54"/>
      <c r="I230" s="52"/>
      <c r="J230" s="52"/>
    </row>
    <row r="231" spans="1:10" x14ac:dyDescent="0.25">
      <c r="A231" s="52"/>
      <c r="B231" s="52"/>
      <c r="C231" s="52"/>
      <c r="D231" s="52"/>
      <c r="E231" s="53"/>
      <c r="F231" s="52"/>
      <c r="G231" s="52"/>
      <c r="H231" s="54"/>
      <c r="I231" s="52"/>
      <c r="J231" s="52"/>
    </row>
    <row r="232" spans="1:10" x14ac:dyDescent="0.25">
      <c r="A232" s="52"/>
      <c r="B232" s="52"/>
      <c r="C232" s="52"/>
      <c r="D232" s="52"/>
      <c r="E232" s="53"/>
      <c r="F232" s="52"/>
      <c r="G232" s="52"/>
      <c r="H232" s="54"/>
      <c r="I232" s="52"/>
      <c r="J232" s="52"/>
    </row>
    <row r="233" spans="1:10" x14ac:dyDescent="0.25">
      <c r="A233" s="52"/>
      <c r="B233" s="52"/>
      <c r="C233" s="52"/>
      <c r="D233" s="52"/>
      <c r="E233" s="53"/>
      <c r="F233" s="52"/>
      <c r="G233" s="52"/>
      <c r="H233" s="54"/>
      <c r="I233" s="52"/>
      <c r="J233" s="52"/>
    </row>
    <row r="234" spans="1:10" x14ac:dyDescent="0.25">
      <c r="A234" s="52"/>
      <c r="B234" s="52"/>
      <c r="C234" s="52"/>
      <c r="D234" s="52"/>
      <c r="E234" s="53"/>
      <c r="F234" s="52"/>
      <c r="G234" s="52"/>
      <c r="H234" s="54"/>
      <c r="I234" s="52"/>
      <c r="J234" s="52"/>
    </row>
    <row r="235" spans="1:10" x14ac:dyDescent="0.25">
      <c r="A235" s="52"/>
      <c r="B235" s="52"/>
      <c r="C235" s="52"/>
      <c r="D235" s="52"/>
      <c r="E235" s="53"/>
      <c r="F235" s="52"/>
      <c r="G235" s="52"/>
      <c r="H235" s="54"/>
      <c r="I235" s="52"/>
      <c r="J235" s="52"/>
    </row>
    <row r="236" spans="1:10" x14ac:dyDescent="0.25">
      <c r="A236" s="52"/>
      <c r="B236" s="52"/>
      <c r="C236" s="52"/>
      <c r="D236" s="52"/>
      <c r="E236" s="53"/>
      <c r="F236" s="52"/>
      <c r="G236" s="52"/>
      <c r="H236" s="54"/>
      <c r="I236" s="52"/>
      <c r="J236" s="52"/>
    </row>
    <row r="237" spans="1:10" x14ac:dyDescent="0.25">
      <c r="A237" s="52"/>
      <c r="B237" s="52"/>
      <c r="C237" s="52"/>
      <c r="D237" s="52"/>
      <c r="E237" s="53"/>
      <c r="F237" s="52"/>
      <c r="G237" s="52"/>
      <c r="H237" s="54"/>
      <c r="I237" s="52"/>
      <c r="J237" s="52"/>
    </row>
    <row r="238" spans="1:10" x14ac:dyDescent="0.25">
      <c r="A238" s="52"/>
      <c r="B238" s="52"/>
      <c r="C238" s="52"/>
      <c r="D238" s="52"/>
      <c r="E238" s="53"/>
      <c r="F238" s="52"/>
      <c r="G238" s="52"/>
      <c r="H238" s="54"/>
      <c r="I238" s="52"/>
      <c r="J238" s="52"/>
    </row>
    <row r="239" spans="1:10" x14ac:dyDescent="0.25">
      <c r="A239" s="52"/>
      <c r="B239" s="52"/>
      <c r="C239" s="52"/>
      <c r="D239" s="52"/>
      <c r="E239" s="53"/>
      <c r="F239" s="52"/>
      <c r="G239" s="52"/>
      <c r="H239" s="54"/>
      <c r="I239" s="52"/>
      <c r="J239" s="52"/>
    </row>
    <row r="240" spans="1:10" x14ac:dyDescent="0.25">
      <c r="A240" s="52"/>
      <c r="B240" s="52"/>
      <c r="C240" s="52"/>
      <c r="D240" s="52"/>
      <c r="E240" s="53"/>
      <c r="F240" s="52"/>
      <c r="G240" s="52"/>
      <c r="H240" s="54"/>
      <c r="I240" s="52"/>
      <c r="J240" s="52"/>
    </row>
    <row r="241" spans="1:10" x14ac:dyDescent="0.25">
      <c r="A241" s="52"/>
      <c r="B241" s="52"/>
      <c r="C241" s="52"/>
      <c r="D241" s="52"/>
      <c r="E241" s="53"/>
      <c r="F241" s="52"/>
      <c r="G241" s="52"/>
      <c r="H241" s="54"/>
      <c r="I241" s="52"/>
      <c r="J241" s="52"/>
    </row>
    <row r="242" spans="1:10" x14ac:dyDescent="0.25">
      <c r="A242" s="52"/>
      <c r="B242" s="52"/>
      <c r="C242" s="52"/>
      <c r="D242" s="52"/>
      <c r="E242" s="53"/>
      <c r="F242" s="52"/>
      <c r="G242" s="52"/>
      <c r="H242" s="54"/>
      <c r="I242" s="52"/>
      <c r="J242" s="52"/>
    </row>
    <row r="243" spans="1:10" x14ac:dyDescent="0.25">
      <c r="A243" s="52"/>
      <c r="B243" s="52"/>
      <c r="C243" s="52"/>
      <c r="D243" s="52"/>
      <c r="E243" s="53"/>
      <c r="F243" s="52"/>
      <c r="G243" s="52"/>
      <c r="H243" s="54"/>
      <c r="I243" s="52"/>
      <c r="J243" s="52"/>
    </row>
    <row r="244" spans="1:10" x14ac:dyDescent="0.25">
      <c r="A244" s="52"/>
      <c r="B244" s="52"/>
      <c r="C244" s="52"/>
      <c r="D244" s="52"/>
      <c r="E244" s="53"/>
      <c r="F244" s="52"/>
      <c r="G244" s="52"/>
      <c r="H244" s="54"/>
      <c r="I244" s="52"/>
      <c r="J244" s="52"/>
    </row>
    <row r="245" spans="1:10" x14ac:dyDescent="0.25">
      <c r="A245" s="52"/>
      <c r="B245" s="52"/>
      <c r="C245" s="52"/>
      <c r="D245" s="52"/>
      <c r="E245" s="53"/>
      <c r="F245" s="52"/>
      <c r="G245" s="52"/>
      <c r="H245" s="54"/>
      <c r="I245" s="52"/>
      <c r="J245" s="52"/>
    </row>
    <row r="246" spans="1:10" x14ac:dyDescent="0.25">
      <c r="A246" s="52"/>
      <c r="B246" s="52"/>
      <c r="C246" s="52"/>
      <c r="D246" s="52"/>
      <c r="E246" s="53"/>
      <c r="F246" s="52"/>
      <c r="G246" s="52"/>
      <c r="H246" s="54"/>
      <c r="I246" s="52"/>
      <c r="J246" s="52"/>
    </row>
    <row r="247" spans="1:10" x14ac:dyDescent="0.25">
      <c r="A247" s="52"/>
      <c r="B247" s="52"/>
      <c r="C247" s="52"/>
      <c r="D247" s="52"/>
      <c r="E247" s="53"/>
      <c r="F247" s="52"/>
      <c r="G247" s="52"/>
      <c r="H247" s="54"/>
      <c r="I247" s="52"/>
      <c r="J247" s="52"/>
    </row>
    <row r="248" spans="1:10" x14ac:dyDescent="0.25">
      <c r="A248" s="52"/>
      <c r="B248" s="52"/>
      <c r="C248" s="52"/>
      <c r="D248" s="52"/>
      <c r="E248" s="53"/>
      <c r="F248" s="52"/>
      <c r="G248" s="52"/>
      <c r="H248" s="54"/>
      <c r="I248" s="52"/>
      <c r="J248" s="52"/>
    </row>
    <row r="249" spans="1:10" x14ac:dyDescent="0.25">
      <c r="A249" s="52"/>
      <c r="B249" s="52"/>
      <c r="C249" s="52"/>
      <c r="D249" s="52"/>
      <c r="E249" s="53"/>
      <c r="F249" s="52"/>
      <c r="G249" s="52"/>
      <c r="H249" s="54"/>
      <c r="I249" s="52"/>
      <c r="J249" s="52"/>
    </row>
    <row r="250" spans="1:10" x14ac:dyDescent="0.25">
      <c r="A250" s="52"/>
      <c r="B250" s="52"/>
      <c r="C250" s="52"/>
      <c r="D250" s="52"/>
      <c r="E250" s="53"/>
      <c r="F250" s="52"/>
      <c r="G250" s="52"/>
      <c r="H250" s="54"/>
      <c r="I250" s="52"/>
      <c r="J250" s="52"/>
    </row>
    <row r="251" spans="1:10" x14ac:dyDescent="0.25">
      <c r="A251" s="52"/>
      <c r="B251" s="52"/>
      <c r="C251" s="52"/>
      <c r="D251" s="52"/>
      <c r="E251" s="53"/>
      <c r="F251" s="52"/>
      <c r="G251" s="52"/>
      <c r="H251" s="54"/>
      <c r="I251" s="52"/>
      <c r="J251" s="52"/>
    </row>
    <row r="252" spans="1:10" x14ac:dyDescent="0.25">
      <c r="A252" s="52"/>
      <c r="B252" s="52"/>
      <c r="C252" s="52"/>
      <c r="D252" s="52"/>
      <c r="E252" s="53"/>
      <c r="F252" s="52"/>
      <c r="G252" s="52"/>
      <c r="H252" s="54"/>
      <c r="I252" s="52"/>
      <c r="J252" s="52"/>
    </row>
    <row r="253" spans="1:10" x14ac:dyDescent="0.25">
      <c r="A253" s="52"/>
      <c r="B253" s="52"/>
      <c r="C253" s="52"/>
      <c r="D253" s="52"/>
      <c r="E253" s="53"/>
      <c r="F253" s="52"/>
      <c r="G253" s="52"/>
      <c r="H253" s="54"/>
      <c r="I253" s="52"/>
      <c r="J253" s="52"/>
    </row>
    <row r="254" spans="1:10" x14ac:dyDescent="0.25">
      <c r="A254" s="52"/>
      <c r="B254" s="52"/>
      <c r="C254" s="52"/>
      <c r="D254" s="52"/>
      <c r="E254" s="53"/>
      <c r="F254" s="52"/>
      <c r="G254" s="52"/>
      <c r="H254" s="54"/>
      <c r="I254" s="52"/>
      <c r="J254" s="52"/>
    </row>
    <row r="255" spans="1:10" x14ac:dyDescent="0.25">
      <c r="A255" s="52"/>
      <c r="B255" s="52"/>
      <c r="C255" s="52"/>
      <c r="D255" s="52"/>
      <c r="E255" s="53"/>
      <c r="F255" s="52"/>
      <c r="G255" s="52"/>
      <c r="H255" s="54"/>
      <c r="I255" s="52"/>
      <c r="J255" s="52"/>
    </row>
    <row r="256" spans="1:10" x14ac:dyDescent="0.25">
      <c r="A256" s="52"/>
      <c r="B256" s="52"/>
      <c r="C256" s="52"/>
      <c r="D256" s="52"/>
      <c r="E256" s="53"/>
      <c r="F256" s="52"/>
      <c r="G256" s="52"/>
      <c r="H256" s="54"/>
      <c r="I256" s="52"/>
      <c r="J256" s="52"/>
    </row>
    <row r="257" spans="1:10" x14ac:dyDescent="0.25">
      <c r="A257" s="52"/>
      <c r="B257" s="52"/>
      <c r="C257" s="52"/>
      <c r="D257" s="52"/>
      <c r="E257" s="53"/>
      <c r="F257" s="52"/>
      <c r="G257" s="52"/>
      <c r="H257" s="54"/>
      <c r="I257" s="52"/>
      <c r="J257" s="52"/>
    </row>
    <row r="258" spans="1:10" x14ac:dyDescent="0.25">
      <c r="A258" s="52"/>
      <c r="B258" s="52"/>
      <c r="C258" s="52"/>
      <c r="D258" s="52"/>
      <c r="E258" s="53"/>
      <c r="F258" s="52"/>
      <c r="G258" s="52"/>
      <c r="H258" s="54"/>
      <c r="I258" s="52"/>
      <c r="J258" s="52"/>
    </row>
    <row r="259" spans="1:10" x14ac:dyDescent="0.25">
      <c r="A259" s="52"/>
      <c r="B259" s="52"/>
      <c r="C259" s="52"/>
      <c r="D259" s="52"/>
      <c r="E259" s="53"/>
      <c r="F259" s="52"/>
      <c r="G259" s="52"/>
      <c r="H259" s="54"/>
      <c r="I259" s="52"/>
      <c r="J259" s="52"/>
    </row>
    <row r="260" spans="1:10" x14ac:dyDescent="0.25">
      <c r="A260" s="52"/>
      <c r="B260" s="52"/>
      <c r="C260" s="52"/>
      <c r="D260" s="52"/>
      <c r="E260" s="53"/>
      <c r="F260" s="52"/>
      <c r="G260" s="52"/>
      <c r="H260" s="54"/>
      <c r="I260" s="52"/>
      <c r="J260" s="52"/>
    </row>
    <row r="261" spans="1:10" x14ac:dyDescent="0.25">
      <c r="A261" s="52"/>
      <c r="B261" s="52"/>
      <c r="C261" s="52"/>
      <c r="D261" s="52"/>
      <c r="E261" s="53"/>
      <c r="F261" s="52"/>
      <c r="G261" s="52"/>
      <c r="H261" s="54"/>
      <c r="I261" s="52"/>
      <c r="J261" s="52"/>
    </row>
    <row r="262" spans="1:10" x14ac:dyDescent="0.25">
      <c r="A262" s="52"/>
      <c r="B262" s="52"/>
      <c r="C262" s="52"/>
      <c r="D262" s="52"/>
      <c r="E262" s="53"/>
      <c r="F262" s="52"/>
      <c r="G262" s="52"/>
      <c r="H262" s="54"/>
      <c r="I262" s="52"/>
      <c r="J262" s="52"/>
    </row>
    <row r="263" spans="1:10" x14ac:dyDescent="0.25">
      <c r="A263" s="52"/>
      <c r="B263" s="52"/>
      <c r="C263" s="52"/>
      <c r="D263" s="52"/>
      <c r="E263" s="53"/>
      <c r="F263" s="52"/>
      <c r="G263" s="52"/>
      <c r="H263" s="54"/>
      <c r="I263" s="52"/>
      <c r="J263" s="52"/>
    </row>
    <row r="264" spans="1:10" x14ac:dyDescent="0.25">
      <c r="A264" s="52"/>
      <c r="B264" s="52"/>
      <c r="C264" s="52"/>
      <c r="D264" s="52"/>
      <c r="E264" s="53"/>
      <c r="F264" s="52"/>
      <c r="G264" s="52"/>
      <c r="H264" s="54"/>
      <c r="I264" s="52"/>
      <c r="J264" s="52"/>
    </row>
    <row r="265" spans="1:10" x14ac:dyDescent="0.25">
      <c r="A265" s="52"/>
      <c r="B265" s="52"/>
      <c r="C265" s="52"/>
      <c r="D265" s="52"/>
      <c r="E265" s="53"/>
      <c r="F265" s="52"/>
      <c r="G265" s="52"/>
      <c r="H265" s="54"/>
      <c r="I265" s="52"/>
      <c r="J265" s="52"/>
    </row>
    <row r="266" spans="1:10" x14ac:dyDescent="0.25">
      <c r="A266" s="52"/>
      <c r="B266" s="52"/>
      <c r="C266" s="52"/>
      <c r="D266" s="52"/>
      <c r="E266" s="53"/>
      <c r="F266" s="52"/>
      <c r="G266" s="52"/>
      <c r="H266" s="54"/>
      <c r="I266" s="52"/>
      <c r="J266" s="52"/>
    </row>
    <row r="267" spans="1:10" x14ac:dyDescent="0.25">
      <c r="A267" s="52"/>
      <c r="B267" s="52"/>
      <c r="C267" s="52"/>
      <c r="D267" s="52"/>
      <c r="E267" s="53"/>
      <c r="F267" s="52"/>
      <c r="G267" s="52"/>
      <c r="H267" s="54"/>
      <c r="I267" s="52"/>
      <c r="J267" s="52"/>
    </row>
    <row r="268" spans="1:10" x14ac:dyDescent="0.25">
      <c r="A268" s="52"/>
      <c r="B268" s="52"/>
      <c r="C268" s="52"/>
      <c r="D268" s="52"/>
      <c r="E268" s="53"/>
      <c r="F268" s="52"/>
      <c r="G268" s="52"/>
      <c r="H268" s="54"/>
      <c r="I268" s="52"/>
      <c r="J268" s="52"/>
    </row>
    <row r="269" spans="1:10" x14ac:dyDescent="0.25">
      <c r="A269" s="52"/>
      <c r="B269" s="52"/>
      <c r="C269" s="52"/>
      <c r="D269" s="52"/>
      <c r="E269" s="53"/>
      <c r="F269" s="52"/>
      <c r="G269" s="52"/>
      <c r="H269" s="54"/>
      <c r="I269" s="52"/>
      <c r="J269" s="52"/>
    </row>
    <row r="270" spans="1:10" x14ac:dyDescent="0.25">
      <c r="A270" s="52"/>
      <c r="B270" s="52"/>
      <c r="C270" s="52"/>
      <c r="D270" s="52"/>
      <c r="E270" s="53"/>
      <c r="F270" s="52"/>
      <c r="G270" s="52"/>
      <c r="H270" s="54"/>
      <c r="I270" s="52"/>
      <c r="J270" s="52"/>
    </row>
    <row r="271" spans="1:10" x14ac:dyDescent="0.25">
      <c r="A271" s="52"/>
      <c r="B271" s="52"/>
      <c r="C271" s="52"/>
      <c r="D271" s="52"/>
      <c r="E271" s="53"/>
      <c r="F271" s="52"/>
      <c r="G271" s="52"/>
      <c r="H271" s="54"/>
      <c r="I271" s="52"/>
      <c r="J271" s="52"/>
    </row>
    <row r="272" spans="1:10" x14ac:dyDescent="0.25">
      <c r="A272" s="52"/>
      <c r="B272" s="52"/>
      <c r="C272" s="52"/>
      <c r="D272" s="52"/>
      <c r="E272" s="53"/>
      <c r="F272" s="52"/>
      <c r="G272" s="52"/>
      <c r="H272" s="54"/>
      <c r="I272" s="52"/>
      <c r="J272" s="52"/>
    </row>
    <row r="273" spans="1:10" x14ac:dyDescent="0.25">
      <c r="A273" s="52"/>
      <c r="B273" s="52"/>
      <c r="C273" s="52"/>
      <c r="D273" s="52"/>
      <c r="E273" s="53"/>
      <c r="F273" s="52"/>
      <c r="G273" s="52"/>
      <c r="H273" s="54"/>
      <c r="I273" s="52"/>
      <c r="J273" s="52"/>
    </row>
    <row r="274" spans="1:10" x14ac:dyDescent="0.25">
      <c r="A274" s="52"/>
      <c r="B274" s="52"/>
      <c r="C274" s="52"/>
      <c r="D274" s="52"/>
      <c r="E274" s="53"/>
      <c r="F274" s="52"/>
      <c r="G274" s="52"/>
      <c r="H274" s="54"/>
      <c r="I274" s="52"/>
      <c r="J274" s="52"/>
    </row>
    <row r="275" spans="1:10" x14ac:dyDescent="0.25">
      <c r="A275" s="52"/>
      <c r="B275" s="52"/>
      <c r="C275" s="52"/>
      <c r="D275" s="52"/>
      <c r="E275" s="53"/>
      <c r="F275" s="52"/>
      <c r="G275" s="52"/>
      <c r="H275" s="54"/>
      <c r="I275" s="52"/>
      <c r="J275" s="52"/>
    </row>
    <row r="276" spans="1:10" x14ac:dyDescent="0.25">
      <c r="A276" s="52"/>
      <c r="B276" s="52"/>
      <c r="C276" s="52"/>
      <c r="D276" s="52"/>
      <c r="E276" s="53"/>
      <c r="F276" s="52"/>
      <c r="G276" s="52"/>
      <c r="H276" s="54"/>
      <c r="I276" s="52"/>
      <c r="J276" s="52"/>
    </row>
    <row r="277" spans="1:10" x14ac:dyDescent="0.25">
      <c r="A277" s="52"/>
      <c r="B277" s="52"/>
      <c r="C277" s="52"/>
      <c r="D277" s="52"/>
      <c r="E277" s="53"/>
      <c r="F277" s="52"/>
      <c r="G277" s="52"/>
      <c r="H277" s="54"/>
      <c r="I277" s="52"/>
      <c r="J277" s="52"/>
    </row>
    <row r="278" spans="1:10" x14ac:dyDescent="0.25">
      <c r="A278" s="52"/>
      <c r="B278" s="52"/>
      <c r="C278" s="52"/>
      <c r="D278" s="52"/>
      <c r="E278" s="53"/>
      <c r="F278" s="52"/>
      <c r="G278" s="52"/>
      <c r="H278" s="54"/>
      <c r="I278" s="52"/>
      <c r="J278" s="52"/>
    </row>
    <row r="279" spans="1:10" x14ac:dyDescent="0.25">
      <c r="A279" s="52"/>
      <c r="B279" s="52"/>
      <c r="C279" s="52"/>
      <c r="D279" s="52"/>
      <c r="E279" s="53"/>
      <c r="F279" s="52"/>
      <c r="G279" s="52"/>
      <c r="H279" s="54"/>
      <c r="I279" s="52"/>
      <c r="J279" s="52"/>
    </row>
    <row r="280" spans="1:10" x14ac:dyDescent="0.25">
      <c r="A280" s="52"/>
      <c r="B280" s="52"/>
      <c r="C280" s="52"/>
      <c r="D280" s="52"/>
      <c r="E280" s="53"/>
      <c r="F280" s="52"/>
      <c r="G280" s="52"/>
      <c r="H280" s="54"/>
      <c r="I280" s="52"/>
      <c r="J280" s="52"/>
    </row>
    <row r="281" spans="1:10" x14ac:dyDescent="0.25">
      <c r="A281" s="52"/>
      <c r="B281" s="52"/>
      <c r="C281" s="52"/>
      <c r="D281" s="52"/>
      <c r="E281" s="53"/>
      <c r="F281" s="52"/>
      <c r="G281" s="52"/>
      <c r="H281" s="54"/>
      <c r="I281" s="52"/>
      <c r="J281" s="52"/>
    </row>
    <row r="282" spans="1:10" x14ac:dyDescent="0.25">
      <c r="A282" s="52"/>
      <c r="B282" s="52"/>
      <c r="C282" s="52"/>
      <c r="D282" s="52"/>
      <c r="E282" s="53"/>
      <c r="F282" s="52"/>
      <c r="G282" s="52"/>
      <c r="H282" s="54"/>
      <c r="I282" s="52"/>
      <c r="J282" s="52"/>
    </row>
    <row r="283" spans="1:10" x14ac:dyDescent="0.25">
      <c r="A283" s="52"/>
      <c r="B283" s="52"/>
      <c r="C283" s="52"/>
      <c r="D283" s="52"/>
      <c r="E283" s="53"/>
      <c r="F283" s="52"/>
      <c r="G283" s="52"/>
      <c r="H283" s="54"/>
      <c r="I283" s="52"/>
      <c r="J283" s="52"/>
    </row>
    <row r="284" spans="1:10" x14ac:dyDescent="0.25">
      <c r="A284" s="52"/>
      <c r="B284" s="52"/>
      <c r="C284" s="52"/>
      <c r="D284" s="52"/>
      <c r="E284" s="53"/>
      <c r="F284" s="52"/>
      <c r="G284" s="52"/>
      <c r="H284" s="54"/>
      <c r="I284" s="52"/>
      <c r="J284" s="52"/>
    </row>
    <row r="285" spans="1:10" x14ac:dyDescent="0.25">
      <c r="A285" s="52"/>
      <c r="B285" s="52"/>
      <c r="C285" s="52"/>
      <c r="D285" s="52"/>
      <c r="E285" s="53"/>
      <c r="F285" s="52"/>
      <c r="G285" s="52"/>
      <c r="H285" s="54"/>
      <c r="I285" s="52"/>
      <c r="J285" s="52"/>
    </row>
    <row r="286" spans="1:10" x14ac:dyDescent="0.25">
      <c r="A286" s="52"/>
      <c r="B286" s="52"/>
      <c r="C286" s="52"/>
      <c r="D286" s="52"/>
      <c r="E286" s="53"/>
      <c r="F286" s="52"/>
      <c r="G286" s="52"/>
      <c r="H286" s="54"/>
      <c r="I286" s="52"/>
      <c r="J286" s="52"/>
    </row>
    <row r="287" spans="1:10" x14ac:dyDescent="0.25">
      <c r="A287" s="52"/>
      <c r="B287" s="52"/>
      <c r="C287" s="52"/>
      <c r="D287" s="52"/>
      <c r="E287" s="53"/>
      <c r="F287" s="52"/>
      <c r="G287" s="52"/>
      <c r="H287" s="54"/>
      <c r="I287" s="52"/>
      <c r="J287" s="52"/>
    </row>
    <row r="288" spans="1:10" x14ac:dyDescent="0.25">
      <c r="A288" s="52"/>
      <c r="B288" s="52"/>
      <c r="C288" s="52"/>
      <c r="D288" s="52"/>
      <c r="E288" s="53"/>
      <c r="F288" s="52"/>
      <c r="G288" s="52"/>
      <c r="H288" s="54"/>
      <c r="I288" s="52"/>
      <c r="J288" s="52"/>
    </row>
    <row r="289" spans="1:10" x14ac:dyDescent="0.25">
      <c r="A289" s="52"/>
      <c r="B289" s="52"/>
      <c r="C289" s="52"/>
      <c r="D289" s="52"/>
      <c r="E289" s="53"/>
      <c r="F289" s="52"/>
      <c r="G289" s="52"/>
      <c r="H289" s="54"/>
      <c r="I289" s="52"/>
      <c r="J289" s="52"/>
    </row>
    <row r="290" spans="1:10" x14ac:dyDescent="0.25">
      <c r="A290" s="52"/>
      <c r="B290" s="52"/>
      <c r="C290" s="52"/>
      <c r="D290" s="52"/>
      <c r="E290" s="53"/>
      <c r="F290" s="52"/>
      <c r="G290" s="52"/>
      <c r="H290" s="54"/>
      <c r="I290" s="52"/>
      <c r="J290" s="52"/>
    </row>
    <row r="291" spans="1:10" x14ac:dyDescent="0.25">
      <c r="A291" s="52"/>
      <c r="B291" s="52"/>
      <c r="C291" s="52"/>
      <c r="D291" s="52"/>
      <c r="E291" s="53"/>
      <c r="F291" s="52"/>
      <c r="G291" s="52"/>
      <c r="H291" s="54"/>
      <c r="I291" s="52"/>
      <c r="J291" s="52"/>
    </row>
    <row r="292" spans="1:10" x14ac:dyDescent="0.25">
      <c r="A292" s="52"/>
      <c r="B292" s="52"/>
      <c r="C292" s="52"/>
      <c r="D292" s="52"/>
      <c r="E292" s="53"/>
      <c r="F292" s="52"/>
      <c r="G292" s="52"/>
      <c r="H292" s="54"/>
      <c r="I292" s="52"/>
      <c r="J292" s="52"/>
    </row>
    <row r="293" spans="1:10" x14ac:dyDescent="0.25">
      <c r="A293" s="52"/>
      <c r="B293" s="52"/>
      <c r="C293" s="52"/>
      <c r="D293" s="52"/>
      <c r="E293" s="53"/>
      <c r="F293" s="52"/>
      <c r="G293" s="52"/>
      <c r="H293" s="54"/>
      <c r="I293" s="52"/>
      <c r="J293" s="52"/>
    </row>
    <row r="294" spans="1:10" x14ac:dyDescent="0.25">
      <c r="A294" s="52"/>
      <c r="B294" s="52"/>
      <c r="C294" s="52"/>
      <c r="D294" s="52"/>
      <c r="E294" s="53"/>
      <c r="F294" s="52"/>
      <c r="G294" s="52"/>
      <c r="H294" s="54"/>
      <c r="I294" s="52"/>
      <c r="J294" s="52"/>
    </row>
    <row r="295" spans="1:10" x14ac:dyDescent="0.25">
      <c r="A295" s="52"/>
      <c r="B295" s="52"/>
      <c r="C295" s="52"/>
      <c r="D295" s="63"/>
      <c r="E295" s="64"/>
      <c r="F295" s="52"/>
      <c r="G295" s="52"/>
      <c r="H295" s="54"/>
      <c r="I295" s="52"/>
      <c r="J295" s="52"/>
    </row>
    <row r="296" spans="1:10" x14ac:dyDescent="0.25">
      <c r="E296" s="65"/>
      <c r="H296" s="66"/>
    </row>
    <row r="297" spans="1:10" x14ac:dyDescent="0.25">
      <c r="E297" s="65"/>
      <c r="H297" s="66"/>
    </row>
    <row r="298" spans="1:10" x14ac:dyDescent="0.25">
      <c r="E298" s="45"/>
    </row>
    <row r="299" spans="1:10" x14ac:dyDescent="0.25">
      <c r="E299" s="45"/>
    </row>
    <row r="300" spans="1:10" x14ac:dyDescent="0.25">
      <c r="E300" s="45"/>
    </row>
    <row r="301" spans="1:10" x14ac:dyDescent="0.25">
      <c r="E301" s="45"/>
    </row>
    <row r="302" spans="1:10" x14ac:dyDescent="0.25">
      <c r="E302" s="65"/>
    </row>
  </sheetData>
  <autoFilter ref="C3:I49" xr:uid="{00000000-0009-0000-0000-000000000000}"/>
  <mergeCells count="2">
    <mergeCell ref="A52:A54"/>
    <mergeCell ref="F52:J54"/>
  </mergeCells>
  <pageMargins left="0.74803149606299213" right="0.74803149606299213" top="0.59055118110236227" bottom="0.59055118110236227" header="0.51181102362204722" footer="0.51181102362204722"/>
  <pageSetup paperSize="9" scale="32" fitToWidth="2"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48DB1-F145-4B15-BDB4-A06265698ED1}">
  <sheetPr>
    <pageSetUpPr fitToPage="1"/>
  </sheetPr>
  <dimension ref="A1:J309"/>
  <sheetViews>
    <sheetView showGridLines="0" view="pageBreakPreview" topLeftCell="C1" zoomScale="60" zoomScaleNormal="80" workbookViewId="0">
      <selection activeCell="D5" sqref="D5"/>
    </sheetView>
  </sheetViews>
  <sheetFormatPr defaultColWidth="9.140625" defaultRowHeight="23.25" x14ac:dyDescent="0.25"/>
  <cols>
    <col min="1" max="1" width="22.28515625" style="45" customWidth="1"/>
    <col min="2" max="2" width="50.28515625" style="45" customWidth="1"/>
    <col min="3" max="3" width="27.42578125" style="45" customWidth="1"/>
    <col min="4" max="4" width="23.5703125" style="45" customWidth="1"/>
    <col min="5" max="5" width="32.42578125" style="46" customWidth="1"/>
    <col min="6" max="6" width="46.28515625" style="45" customWidth="1"/>
    <col min="7" max="7" width="131.7109375" style="45" customWidth="1"/>
    <col min="8" max="8" width="29.85546875" style="45" customWidth="1"/>
    <col min="9" max="9" width="25.42578125" style="45" customWidth="1"/>
    <col min="10" max="10" width="35.42578125" style="45" customWidth="1"/>
    <col min="11" max="16384" width="9.140625" style="45"/>
  </cols>
  <sheetData>
    <row r="1" spans="1:10" x14ac:dyDescent="0.25">
      <c r="A1" s="44" t="s">
        <v>507</v>
      </c>
      <c r="E1" s="45"/>
      <c r="I1" s="47" t="s">
        <v>366</v>
      </c>
      <c r="J1" s="47" t="s">
        <v>508</v>
      </c>
    </row>
    <row r="2" spans="1:10" x14ac:dyDescent="0.25">
      <c r="E2" s="45"/>
    </row>
    <row r="3" spans="1:10" ht="46.5" x14ac:dyDescent="0.25">
      <c r="A3" s="49" t="s">
        <v>6</v>
      </c>
      <c r="B3" s="49" t="s">
        <v>117</v>
      </c>
      <c r="C3" s="49" t="s">
        <v>116</v>
      </c>
      <c r="D3" s="49" t="s">
        <v>509</v>
      </c>
      <c r="E3" s="67" t="s">
        <v>510</v>
      </c>
      <c r="F3" s="49" t="s">
        <v>511</v>
      </c>
      <c r="G3" s="49" t="s">
        <v>7</v>
      </c>
      <c r="H3" s="49" t="s">
        <v>440</v>
      </c>
      <c r="I3" s="49" t="s">
        <v>441</v>
      </c>
      <c r="J3" s="49" t="s">
        <v>115</v>
      </c>
    </row>
    <row r="4" spans="1:10" ht="46.5" x14ac:dyDescent="0.25">
      <c r="A4" s="52">
        <v>2015</v>
      </c>
      <c r="B4" s="52" t="s">
        <v>512</v>
      </c>
      <c r="C4" s="52">
        <v>10234</v>
      </c>
      <c r="D4" s="68">
        <v>1471</v>
      </c>
      <c r="E4" s="69">
        <v>225</v>
      </c>
      <c r="F4" s="52" t="s">
        <v>513</v>
      </c>
      <c r="G4" s="52" t="s">
        <v>514</v>
      </c>
      <c r="H4" s="54">
        <v>42361</v>
      </c>
      <c r="I4" s="52">
        <v>1096</v>
      </c>
      <c r="J4" s="52" t="s">
        <v>68</v>
      </c>
    </row>
    <row r="5" spans="1:10" ht="69.75" x14ac:dyDescent="0.25">
      <c r="A5" s="52">
        <v>2015</v>
      </c>
      <c r="B5" s="52" t="s">
        <v>512</v>
      </c>
      <c r="C5" s="52">
        <v>10291</v>
      </c>
      <c r="D5" s="68">
        <v>288</v>
      </c>
      <c r="E5" s="69">
        <v>30</v>
      </c>
      <c r="F5" s="52" t="s">
        <v>513</v>
      </c>
      <c r="G5" s="52" t="s">
        <v>515</v>
      </c>
      <c r="H5" s="54">
        <v>41991</v>
      </c>
      <c r="I5" s="52">
        <v>727</v>
      </c>
      <c r="J5" s="52" t="s">
        <v>13</v>
      </c>
    </row>
    <row r="6" spans="1:10" ht="69.75" x14ac:dyDescent="0.25">
      <c r="A6" s="52">
        <v>2015</v>
      </c>
      <c r="B6" s="52" t="s">
        <v>512</v>
      </c>
      <c r="C6" s="52">
        <v>10319</v>
      </c>
      <c r="D6" s="68">
        <v>664</v>
      </c>
      <c r="E6" s="69">
        <v>30</v>
      </c>
      <c r="F6" s="52" t="s">
        <v>513</v>
      </c>
      <c r="G6" s="52" t="s">
        <v>516</v>
      </c>
      <c r="H6" s="54">
        <v>42128</v>
      </c>
      <c r="I6" s="52">
        <v>458</v>
      </c>
      <c r="J6" s="52" t="s">
        <v>517</v>
      </c>
    </row>
    <row r="7" spans="1:10" ht="46.5" x14ac:dyDescent="0.25">
      <c r="A7" s="52">
        <v>2015</v>
      </c>
      <c r="B7" s="52" t="s">
        <v>512</v>
      </c>
      <c r="C7" s="52">
        <v>10325</v>
      </c>
      <c r="D7" s="68">
        <v>1286</v>
      </c>
      <c r="E7" s="69">
        <v>225</v>
      </c>
      <c r="F7" s="52" t="s">
        <v>513</v>
      </c>
      <c r="G7" s="52" t="s">
        <v>518</v>
      </c>
      <c r="H7" s="54">
        <v>42317</v>
      </c>
      <c r="I7" s="52">
        <v>907</v>
      </c>
      <c r="J7" s="52" t="s">
        <v>68</v>
      </c>
    </row>
    <row r="8" spans="1:10" ht="69.75" x14ac:dyDescent="0.25">
      <c r="A8" s="52">
        <v>2016</v>
      </c>
      <c r="B8" s="52" t="s">
        <v>512</v>
      </c>
      <c r="C8" s="52">
        <v>10213</v>
      </c>
      <c r="D8" s="68">
        <v>1629</v>
      </c>
      <c r="E8" s="69">
        <v>132.83000000000001</v>
      </c>
      <c r="F8" s="52" t="s">
        <v>519</v>
      </c>
      <c r="G8" s="52" t="s">
        <v>520</v>
      </c>
      <c r="H8" s="54">
        <v>42727</v>
      </c>
      <c r="I8" s="52">
        <v>1238</v>
      </c>
      <c r="J8" s="52" t="s">
        <v>192</v>
      </c>
    </row>
    <row r="9" spans="1:10" ht="69.75" x14ac:dyDescent="0.25">
      <c r="A9" s="52">
        <v>2016</v>
      </c>
      <c r="B9" s="52" t="s">
        <v>512</v>
      </c>
      <c r="C9" s="52">
        <v>10253</v>
      </c>
      <c r="D9" s="68">
        <v>522</v>
      </c>
      <c r="E9" s="69">
        <v>3000</v>
      </c>
      <c r="F9" s="52" t="s">
        <v>521</v>
      </c>
      <c r="G9" s="52" t="s">
        <v>522</v>
      </c>
      <c r="H9" s="54">
        <v>42368</v>
      </c>
      <c r="I9" s="52">
        <v>1104</v>
      </c>
      <c r="J9" s="52" t="s">
        <v>68</v>
      </c>
    </row>
    <row r="10" spans="1:10" ht="46.5" x14ac:dyDescent="0.25">
      <c r="A10" s="52">
        <v>2016</v>
      </c>
      <c r="B10" s="52" t="s">
        <v>512</v>
      </c>
      <c r="C10" s="52">
        <v>10325</v>
      </c>
      <c r="D10" s="68">
        <v>844</v>
      </c>
      <c r="E10" s="69">
        <v>60</v>
      </c>
      <c r="F10" s="52" t="s">
        <v>513</v>
      </c>
      <c r="G10" s="52" t="s">
        <v>523</v>
      </c>
      <c r="H10" s="54">
        <v>42474</v>
      </c>
      <c r="I10" s="52">
        <v>364</v>
      </c>
      <c r="J10" s="52" t="s">
        <v>68</v>
      </c>
    </row>
    <row r="11" spans="1:10" ht="93" x14ac:dyDescent="0.25">
      <c r="A11" s="52">
        <v>2016</v>
      </c>
      <c r="B11" s="52" t="s">
        <v>512</v>
      </c>
      <c r="C11" s="52">
        <v>10326</v>
      </c>
      <c r="D11" s="68">
        <v>899</v>
      </c>
      <c r="E11" s="69">
        <v>210</v>
      </c>
      <c r="F11" s="52" t="s">
        <v>513</v>
      </c>
      <c r="G11" s="52" t="s">
        <v>524</v>
      </c>
      <c r="H11" s="54">
        <v>42489</v>
      </c>
      <c r="I11" s="52">
        <v>418</v>
      </c>
      <c r="J11" s="52" t="s">
        <v>68</v>
      </c>
    </row>
    <row r="12" spans="1:10" ht="116.25" x14ac:dyDescent="0.25">
      <c r="A12" s="52">
        <v>2016</v>
      </c>
      <c r="B12" s="52" t="s">
        <v>512</v>
      </c>
      <c r="C12" s="52">
        <v>10392</v>
      </c>
      <c r="D12" s="68">
        <v>1606</v>
      </c>
      <c r="E12" s="69">
        <v>225</v>
      </c>
      <c r="F12" s="52" t="s">
        <v>513</v>
      </c>
      <c r="G12" s="52" t="s">
        <v>525</v>
      </c>
      <c r="H12" s="54">
        <v>42724</v>
      </c>
      <c r="I12" s="52">
        <v>1195</v>
      </c>
      <c r="J12" s="52" t="s">
        <v>13</v>
      </c>
    </row>
    <row r="13" spans="1:10" ht="46.5" x14ac:dyDescent="0.25">
      <c r="A13" s="52">
        <v>2016</v>
      </c>
      <c r="B13" s="52" t="s">
        <v>512</v>
      </c>
      <c r="C13" s="52">
        <v>10398</v>
      </c>
      <c r="D13" s="68">
        <v>1009</v>
      </c>
      <c r="E13" s="69">
        <v>30</v>
      </c>
      <c r="F13" s="52" t="s">
        <v>513</v>
      </c>
      <c r="G13" s="52" t="s">
        <v>526</v>
      </c>
      <c r="H13" s="54">
        <v>42551</v>
      </c>
      <c r="I13" s="52">
        <v>642</v>
      </c>
      <c r="J13" s="52" t="s">
        <v>68</v>
      </c>
    </row>
    <row r="14" spans="1:10" ht="69.75" x14ac:dyDescent="0.25">
      <c r="A14" s="52">
        <v>2016</v>
      </c>
      <c r="B14" s="52" t="s">
        <v>512</v>
      </c>
      <c r="C14" s="52">
        <v>10575</v>
      </c>
      <c r="D14" s="68">
        <v>1030</v>
      </c>
      <c r="E14" s="69">
        <v>300</v>
      </c>
      <c r="F14" s="52" t="s">
        <v>527</v>
      </c>
      <c r="G14" s="52" t="s">
        <v>528</v>
      </c>
      <c r="H14" s="54">
        <v>42592</v>
      </c>
      <c r="I14" s="52">
        <v>791</v>
      </c>
      <c r="J14" s="52" t="s">
        <v>455</v>
      </c>
    </row>
    <row r="15" spans="1:10" ht="93" x14ac:dyDescent="0.25">
      <c r="A15" s="52">
        <v>2017</v>
      </c>
      <c r="B15" s="52" t="s">
        <v>512</v>
      </c>
      <c r="C15" s="52">
        <v>10245</v>
      </c>
      <c r="D15" s="68">
        <v>1612</v>
      </c>
      <c r="E15" s="69">
        <v>872.45</v>
      </c>
      <c r="F15" s="52" t="s">
        <v>529</v>
      </c>
      <c r="G15" s="52" t="s">
        <v>530</v>
      </c>
      <c r="H15" s="54">
        <v>42724</v>
      </c>
      <c r="I15" s="52">
        <v>1198</v>
      </c>
      <c r="J15" s="52" t="s">
        <v>68</v>
      </c>
    </row>
    <row r="16" spans="1:10" ht="46.5" x14ac:dyDescent="0.25">
      <c r="A16" s="52">
        <v>2017</v>
      </c>
      <c r="B16" s="52" t="s">
        <v>512</v>
      </c>
      <c r="C16" s="52">
        <v>10251</v>
      </c>
      <c r="D16" s="68">
        <v>1611</v>
      </c>
      <c r="E16" s="69">
        <v>360</v>
      </c>
      <c r="F16" s="52" t="s">
        <v>531</v>
      </c>
      <c r="G16" s="52" t="s">
        <v>532</v>
      </c>
      <c r="H16" s="54">
        <v>42720</v>
      </c>
      <c r="I16" s="52">
        <v>1165</v>
      </c>
      <c r="J16" s="52" t="s">
        <v>68</v>
      </c>
    </row>
    <row r="17" spans="1:10" ht="46.5" x14ac:dyDescent="0.25">
      <c r="A17" s="52">
        <v>2017</v>
      </c>
      <c r="B17" s="52" t="s">
        <v>512</v>
      </c>
      <c r="C17" s="52">
        <v>10253</v>
      </c>
      <c r="D17" s="68">
        <v>240</v>
      </c>
      <c r="E17" s="69">
        <v>6790</v>
      </c>
      <c r="F17" s="52" t="s">
        <v>521</v>
      </c>
      <c r="G17" s="52" t="s">
        <v>533</v>
      </c>
      <c r="H17" s="54">
        <v>42782</v>
      </c>
      <c r="I17" s="52">
        <v>131</v>
      </c>
      <c r="J17" s="52" t="s">
        <v>68</v>
      </c>
    </row>
    <row r="18" spans="1:10" ht="46.5" x14ac:dyDescent="0.25">
      <c r="A18" s="52">
        <v>2017</v>
      </c>
      <c r="B18" s="52" t="s">
        <v>512</v>
      </c>
      <c r="C18" s="52">
        <v>10565</v>
      </c>
      <c r="D18" s="68">
        <v>234</v>
      </c>
      <c r="E18" s="69">
        <v>462.38</v>
      </c>
      <c r="F18" s="52" t="s">
        <v>534</v>
      </c>
      <c r="G18" s="52" t="s">
        <v>535</v>
      </c>
      <c r="H18" s="54">
        <v>42786</v>
      </c>
      <c r="I18" s="52">
        <v>144</v>
      </c>
      <c r="J18" s="52" t="s">
        <v>68</v>
      </c>
    </row>
    <row r="19" spans="1:10" ht="46.5" x14ac:dyDescent="0.25">
      <c r="A19" s="52">
        <v>2017</v>
      </c>
      <c r="B19" s="52" t="s">
        <v>512</v>
      </c>
      <c r="C19" s="52">
        <v>10565</v>
      </c>
      <c r="D19" s="68">
        <v>277</v>
      </c>
      <c r="E19" s="69">
        <v>690.66</v>
      </c>
      <c r="F19" s="52" t="s">
        <v>536</v>
      </c>
      <c r="G19" s="52" t="s">
        <v>537</v>
      </c>
      <c r="H19" s="54">
        <v>42800</v>
      </c>
      <c r="I19" s="52">
        <v>192</v>
      </c>
      <c r="J19" s="52" t="s">
        <v>68</v>
      </c>
    </row>
    <row r="20" spans="1:10" ht="46.5" x14ac:dyDescent="0.25">
      <c r="A20" s="52">
        <v>2017</v>
      </c>
      <c r="B20" s="52" t="s">
        <v>512</v>
      </c>
      <c r="C20" s="52">
        <v>10565</v>
      </c>
      <c r="D20" s="68">
        <v>278</v>
      </c>
      <c r="E20" s="69">
        <v>658.14</v>
      </c>
      <c r="F20" s="52" t="s">
        <v>536</v>
      </c>
      <c r="G20" s="52" t="s">
        <v>538</v>
      </c>
      <c r="H20" s="54">
        <v>42800</v>
      </c>
      <c r="I20" s="52">
        <v>192</v>
      </c>
      <c r="J20" s="52" t="s">
        <v>68</v>
      </c>
    </row>
    <row r="21" spans="1:10" ht="69.75" x14ac:dyDescent="0.25">
      <c r="A21" s="52">
        <v>2018</v>
      </c>
      <c r="B21" s="52" t="s">
        <v>512</v>
      </c>
      <c r="C21" s="52">
        <v>10020</v>
      </c>
      <c r="D21" s="68">
        <v>769</v>
      </c>
      <c r="E21" s="69">
        <v>3647.07</v>
      </c>
      <c r="F21" s="52" t="s">
        <v>539</v>
      </c>
      <c r="G21" s="52" t="s">
        <v>540</v>
      </c>
      <c r="H21" s="54">
        <v>43003</v>
      </c>
      <c r="I21" s="52">
        <v>708</v>
      </c>
      <c r="J21" s="52" t="s">
        <v>118</v>
      </c>
    </row>
    <row r="22" spans="1:10" ht="69.75" x14ac:dyDescent="0.25">
      <c r="A22" s="52">
        <v>2018</v>
      </c>
      <c r="B22" s="52" t="s">
        <v>512</v>
      </c>
      <c r="C22" s="52">
        <v>10020</v>
      </c>
      <c r="D22" s="68">
        <v>1843</v>
      </c>
      <c r="E22" s="69">
        <v>369.28</v>
      </c>
      <c r="F22" s="52" t="s">
        <v>539</v>
      </c>
      <c r="G22" s="52" t="s">
        <v>541</v>
      </c>
      <c r="H22" s="54">
        <v>43404</v>
      </c>
      <c r="I22" s="52">
        <v>871</v>
      </c>
      <c r="J22" s="52" t="s">
        <v>118</v>
      </c>
    </row>
    <row r="23" spans="1:10" ht="69.75" x14ac:dyDescent="0.25">
      <c r="A23" s="52">
        <v>2018</v>
      </c>
      <c r="B23" s="52" t="s">
        <v>512</v>
      </c>
      <c r="C23" s="52">
        <v>10021</v>
      </c>
      <c r="D23" s="68">
        <v>770</v>
      </c>
      <c r="E23" s="69">
        <v>1259.3699999999999</v>
      </c>
      <c r="F23" s="52" t="s">
        <v>539</v>
      </c>
      <c r="G23" s="52" t="s">
        <v>542</v>
      </c>
      <c r="H23" s="54">
        <v>43003</v>
      </c>
      <c r="I23" s="52">
        <v>708</v>
      </c>
      <c r="J23" s="52" t="s">
        <v>118</v>
      </c>
    </row>
    <row r="24" spans="1:10" ht="69.75" x14ac:dyDescent="0.25">
      <c r="A24" s="52">
        <v>2018</v>
      </c>
      <c r="B24" s="52" t="s">
        <v>512</v>
      </c>
      <c r="C24" s="52">
        <v>10021</v>
      </c>
      <c r="D24" s="68">
        <v>1844</v>
      </c>
      <c r="E24" s="69">
        <v>117.34</v>
      </c>
      <c r="F24" s="52" t="s">
        <v>539</v>
      </c>
      <c r="G24" s="52" t="s">
        <v>543</v>
      </c>
      <c r="H24" s="54">
        <v>43404</v>
      </c>
      <c r="I24" s="52">
        <v>871</v>
      </c>
      <c r="J24" s="52" t="s">
        <v>118</v>
      </c>
    </row>
    <row r="25" spans="1:10" ht="69.75" x14ac:dyDescent="0.25">
      <c r="A25" s="52">
        <v>2018</v>
      </c>
      <c r="B25" s="52" t="s">
        <v>512</v>
      </c>
      <c r="C25" s="52">
        <v>10215</v>
      </c>
      <c r="D25" s="68">
        <v>768</v>
      </c>
      <c r="E25" s="69">
        <v>5028.0600000000004</v>
      </c>
      <c r="F25" s="52" t="s">
        <v>539</v>
      </c>
      <c r="G25" s="52" t="s">
        <v>544</v>
      </c>
      <c r="H25" s="54">
        <v>43003</v>
      </c>
      <c r="I25" s="52">
        <v>708</v>
      </c>
      <c r="J25" s="52" t="s">
        <v>118</v>
      </c>
    </row>
    <row r="26" spans="1:10" ht="69.75" x14ac:dyDescent="0.25">
      <c r="A26" s="52">
        <v>2018</v>
      </c>
      <c r="B26" s="52" t="s">
        <v>512</v>
      </c>
      <c r="C26" s="52">
        <v>10215</v>
      </c>
      <c r="D26" s="68">
        <v>1842</v>
      </c>
      <c r="E26" s="69">
        <v>1895.11</v>
      </c>
      <c r="F26" s="52" t="s">
        <v>539</v>
      </c>
      <c r="G26" s="52" t="s">
        <v>545</v>
      </c>
      <c r="H26" s="54">
        <v>43404</v>
      </c>
      <c r="I26" s="52">
        <v>871</v>
      </c>
      <c r="J26" s="52" t="s">
        <v>118</v>
      </c>
    </row>
    <row r="27" spans="1:10" ht="46.5" x14ac:dyDescent="0.25">
      <c r="A27" s="52">
        <v>2018</v>
      </c>
      <c r="B27" s="52" t="s">
        <v>512</v>
      </c>
      <c r="C27" s="52">
        <v>10245</v>
      </c>
      <c r="D27" s="68">
        <v>1326</v>
      </c>
      <c r="E27" s="69">
        <v>1181.7</v>
      </c>
      <c r="F27" s="52" t="s">
        <v>529</v>
      </c>
      <c r="G27" s="52" t="s">
        <v>546</v>
      </c>
      <c r="H27" s="54">
        <v>43063</v>
      </c>
      <c r="I27" s="52">
        <v>908</v>
      </c>
      <c r="J27" s="52" t="s">
        <v>68</v>
      </c>
    </row>
    <row r="28" spans="1:10" ht="46.5" x14ac:dyDescent="0.25">
      <c r="A28" s="52">
        <v>2018</v>
      </c>
      <c r="B28" s="52" t="s">
        <v>512</v>
      </c>
      <c r="C28" s="52">
        <v>10251</v>
      </c>
      <c r="D28" s="68">
        <v>206</v>
      </c>
      <c r="E28" s="69">
        <v>1263.68</v>
      </c>
      <c r="F28" s="52" t="s">
        <v>547</v>
      </c>
      <c r="G28" s="52" t="s">
        <v>228</v>
      </c>
      <c r="H28" s="54">
        <v>43110</v>
      </c>
      <c r="I28" s="52">
        <v>4</v>
      </c>
      <c r="J28" s="52" t="s">
        <v>68</v>
      </c>
    </row>
    <row r="29" spans="1:10" ht="46.5" x14ac:dyDescent="0.25">
      <c r="A29" s="52">
        <v>2018</v>
      </c>
      <c r="B29" s="52" t="s">
        <v>512</v>
      </c>
      <c r="C29" s="52">
        <v>10251</v>
      </c>
      <c r="D29" s="68">
        <v>207</v>
      </c>
      <c r="E29" s="69">
        <v>1112.01</v>
      </c>
      <c r="F29" s="52" t="s">
        <v>548</v>
      </c>
      <c r="G29" s="52" t="s">
        <v>549</v>
      </c>
      <c r="H29" s="54">
        <v>43110</v>
      </c>
      <c r="I29" s="52">
        <v>4</v>
      </c>
      <c r="J29" s="52" t="s">
        <v>68</v>
      </c>
    </row>
    <row r="30" spans="1:10" ht="46.5" x14ac:dyDescent="0.25">
      <c r="A30" s="52">
        <v>2018</v>
      </c>
      <c r="B30" s="52" t="s">
        <v>512</v>
      </c>
      <c r="C30" s="52">
        <v>10252</v>
      </c>
      <c r="D30" s="68">
        <v>1805</v>
      </c>
      <c r="E30" s="69">
        <v>2967.8</v>
      </c>
      <c r="F30" s="52" t="s">
        <v>550</v>
      </c>
      <c r="G30" s="52" t="s">
        <v>551</v>
      </c>
      <c r="H30" s="54">
        <v>43398</v>
      </c>
      <c r="I30" s="52">
        <v>860</v>
      </c>
      <c r="J30" s="52" t="s">
        <v>68</v>
      </c>
    </row>
    <row r="31" spans="1:10" ht="46.5" x14ac:dyDescent="0.25">
      <c r="A31" s="52">
        <v>2018</v>
      </c>
      <c r="B31" s="52" t="s">
        <v>512</v>
      </c>
      <c r="C31" s="52">
        <v>10253</v>
      </c>
      <c r="D31" s="68">
        <v>210</v>
      </c>
      <c r="E31" s="69">
        <v>3639.75</v>
      </c>
      <c r="F31" s="52" t="s">
        <v>552</v>
      </c>
      <c r="G31" s="52" t="s">
        <v>553</v>
      </c>
      <c r="H31" s="54">
        <v>43110</v>
      </c>
      <c r="I31" s="52">
        <v>4</v>
      </c>
      <c r="J31" s="52" t="s">
        <v>68</v>
      </c>
    </row>
    <row r="32" spans="1:10" ht="46.5" x14ac:dyDescent="0.25">
      <c r="A32" s="52">
        <v>2018</v>
      </c>
      <c r="B32" s="52" t="s">
        <v>512</v>
      </c>
      <c r="C32" s="52">
        <v>10253</v>
      </c>
      <c r="D32" s="68">
        <v>211</v>
      </c>
      <c r="E32" s="69">
        <v>7000</v>
      </c>
      <c r="F32" s="52" t="s">
        <v>521</v>
      </c>
      <c r="G32" s="52" t="s">
        <v>554</v>
      </c>
      <c r="H32" s="54">
        <v>43110</v>
      </c>
      <c r="I32" s="52">
        <v>4</v>
      </c>
      <c r="J32" s="52" t="s">
        <v>68</v>
      </c>
    </row>
    <row r="33" spans="1:10" ht="69.75" x14ac:dyDescent="0.25">
      <c r="A33" s="52">
        <v>2018</v>
      </c>
      <c r="B33" s="52" t="s">
        <v>512</v>
      </c>
      <c r="C33" s="52">
        <v>10279</v>
      </c>
      <c r="D33" s="68">
        <v>314</v>
      </c>
      <c r="E33" s="69">
        <v>100.52</v>
      </c>
      <c r="F33" s="52" t="s">
        <v>555</v>
      </c>
      <c r="G33" s="52" t="s">
        <v>556</v>
      </c>
      <c r="H33" s="54">
        <v>42818</v>
      </c>
      <c r="I33" s="52">
        <v>247</v>
      </c>
      <c r="J33" s="52" t="s">
        <v>118</v>
      </c>
    </row>
    <row r="34" spans="1:10" ht="46.5" x14ac:dyDescent="0.25">
      <c r="A34" s="52">
        <v>2018</v>
      </c>
      <c r="B34" s="52" t="s">
        <v>512</v>
      </c>
      <c r="C34" s="52">
        <v>10279</v>
      </c>
      <c r="D34" s="68">
        <v>201638</v>
      </c>
      <c r="E34" s="69">
        <v>270.7</v>
      </c>
      <c r="F34" s="52" t="s">
        <v>557</v>
      </c>
      <c r="G34" s="52" t="s">
        <v>558</v>
      </c>
      <c r="H34" s="54">
        <v>42446</v>
      </c>
      <c r="I34" s="52">
        <v>264</v>
      </c>
      <c r="J34" s="52" t="s">
        <v>118</v>
      </c>
    </row>
    <row r="35" spans="1:10" ht="93" x14ac:dyDescent="0.25">
      <c r="A35" s="52">
        <v>2018</v>
      </c>
      <c r="B35" s="52" t="s">
        <v>512</v>
      </c>
      <c r="C35" s="52">
        <v>10321</v>
      </c>
      <c r="D35" s="68">
        <v>263</v>
      </c>
      <c r="E35" s="69">
        <v>2940</v>
      </c>
      <c r="F35" s="52" t="s">
        <v>536</v>
      </c>
      <c r="G35" s="52" t="s">
        <v>559</v>
      </c>
      <c r="H35" s="54">
        <v>43168</v>
      </c>
      <c r="I35" s="52">
        <v>181</v>
      </c>
      <c r="J35" s="52" t="s">
        <v>455</v>
      </c>
    </row>
    <row r="36" spans="1:10" ht="93" x14ac:dyDescent="0.25">
      <c r="A36" s="52">
        <v>2018</v>
      </c>
      <c r="B36" s="52" t="s">
        <v>512</v>
      </c>
      <c r="C36" s="52">
        <v>10328</v>
      </c>
      <c r="D36" s="68">
        <v>1185</v>
      </c>
      <c r="E36" s="69">
        <v>7058.92</v>
      </c>
      <c r="F36" s="52" t="s">
        <v>560</v>
      </c>
      <c r="G36" s="52" t="s">
        <v>561</v>
      </c>
      <c r="H36" s="54">
        <v>43304</v>
      </c>
      <c r="I36" s="52">
        <v>609</v>
      </c>
      <c r="J36" s="52" t="s">
        <v>68</v>
      </c>
    </row>
    <row r="37" spans="1:10" ht="93" x14ac:dyDescent="0.25">
      <c r="A37" s="52">
        <v>2018</v>
      </c>
      <c r="B37" s="52" t="s">
        <v>512</v>
      </c>
      <c r="C37" s="52">
        <v>10366</v>
      </c>
      <c r="D37" s="68">
        <v>649</v>
      </c>
      <c r="E37" s="69">
        <v>1000</v>
      </c>
      <c r="F37" s="52" t="s">
        <v>562</v>
      </c>
      <c r="G37" s="52" t="s">
        <v>563</v>
      </c>
      <c r="H37" s="54">
        <v>43231</v>
      </c>
      <c r="I37" s="52">
        <v>394</v>
      </c>
      <c r="J37" s="52" t="s">
        <v>192</v>
      </c>
    </row>
    <row r="38" spans="1:10" ht="69.75" x14ac:dyDescent="0.25">
      <c r="A38" s="52">
        <v>2018</v>
      </c>
      <c r="B38" s="52" t="s">
        <v>512</v>
      </c>
      <c r="C38" s="52">
        <v>10565</v>
      </c>
      <c r="D38" s="68">
        <v>161</v>
      </c>
      <c r="E38" s="69">
        <v>244</v>
      </c>
      <c r="F38" s="52" t="s">
        <v>536</v>
      </c>
      <c r="G38" s="52" t="s">
        <v>564</v>
      </c>
      <c r="H38" s="54">
        <v>43118</v>
      </c>
      <c r="I38" s="52">
        <v>27</v>
      </c>
      <c r="J38" s="52" t="s">
        <v>68</v>
      </c>
    </row>
    <row r="39" spans="1:10" ht="46.5" x14ac:dyDescent="0.25">
      <c r="A39" s="52">
        <v>2018</v>
      </c>
      <c r="B39" s="52" t="s">
        <v>512</v>
      </c>
      <c r="C39" s="52">
        <v>10568</v>
      </c>
      <c r="D39" s="68">
        <v>271</v>
      </c>
      <c r="E39" s="69">
        <v>150</v>
      </c>
      <c r="F39" s="52" t="s">
        <v>565</v>
      </c>
      <c r="G39" s="52" t="s">
        <v>566</v>
      </c>
      <c r="H39" s="54">
        <v>43168</v>
      </c>
      <c r="I39" s="52">
        <v>182</v>
      </c>
      <c r="J39" s="52" t="s">
        <v>567</v>
      </c>
    </row>
    <row r="40" spans="1:10" ht="69.75" x14ac:dyDescent="0.25">
      <c r="A40" s="52">
        <v>2018</v>
      </c>
      <c r="B40" s="52" t="s">
        <v>512</v>
      </c>
      <c r="C40" s="52">
        <v>10571</v>
      </c>
      <c r="D40" s="68">
        <v>653</v>
      </c>
      <c r="E40" s="69">
        <v>350</v>
      </c>
      <c r="F40" s="52" t="s">
        <v>568</v>
      </c>
      <c r="G40" s="52" t="s">
        <v>569</v>
      </c>
      <c r="H40" s="54">
        <v>43235</v>
      </c>
      <c r="I40" s="52">
        <v>405</v>
      </c>
      <c r="J40" s="52" t="s">
        <v>68</v>
      </c>
    </row>
    <row r="41" spans="1:10" ht="162.75" x14ac:dyDescent="0.25">
      <c r="A41" s="52">
        <v>2018</v>
      </c>
      <c r="B41" s="52" t="s">
        <v>512</v>
      </c>
      <c r="C41" s="52">
        <v>10578</v>
      </c>
      <c r="D41" s="68">
        <v>1460</v>
      </c>
      <c r="E41" s="69">
        <v>2073.0300000000002</v>
      </c>
      <c r="F41" s="52" t="s">
        <v>570</v>
      </c>
      <c r="G41" s="52" t="s">
        <v>571</v>
      </c>
      <c r="H41" s="54">
        <v>43080</v>
      </c>
      <c r="I41" s="52">
        <v>981</v>
      </c>
      <c r="J41" s="52" t="s">
        <v>118</v>
      </c>
    </row>
    <row r="42" spans="1:10" x14ac:dyDescent="0.25">
      <c r="A42" s="228" t="s">
        <v>572</v>
      </c>
      <c r="B42" s="228"/>
      <c r="C42" s="228"/>
      <c r="D42" s="228"/>
      <c r="E42" s="70">
        <f>SUM(E4:E41)</f>
        <v>57969.799999999988</v>
      </c>
      <c r="F42" s="52"/>
      <c r="G42" s="52"/>
      <c r="H42" s="54"/>
      <c r="I42" s="52"/>
      <c r="J42" s="52"/>
    </row>
    <row r="43" spans="1:10" ht="46.5" x14ac:dyDescent="0.25">
      <c r="A43" s="52">
        <v>2018</v>
      </c>
      <c r="B43" s="52" t="s">
        <v>573</v>
      </c>
      <c r="C43" s="52">
        <v>20014</v>
      </c>
      <c r="D43" s="68">
        <v>201635</v>
      </c>
      <c r="E43" s="69">
        <v>19370.189999999999</v>
      </c>
      <c r="F43" s="52" t="s">
        <v>574</v>
      </c>
      <c r="G43" s="52" t="s">
        <v>575</v>
      </c>
      <c r="H43" s="54">
        <v>42398</v>
      </c>
      <c r="I43" s="52">
        <v>98</v>
      </c>
      <c r="J43" s="52" t="s">
        <v>118</v>
      </c>
    </row>
    <row r="44" spans="1:10" ht="93" x14ac:dyDescent="0.25">
      <c r="A44" s="52">
        <v>2013</v>
      </c>
      <c r="B44" s="52" t="s">
        <v>573</v>
      </c>
      <c r="C44" s="52">
        <v>20002</v>
      </c>
      <c r="D44" s="68">
        <v>107</v>
      </c>
      <c r="E44" s="69">
        <v>2930.69</v>
      </c>
      <c r="F44" s="52" t="s">
        <v>576</v>
      </c>
      <c r="G44" s="52" t="s">
        <v>577</v>
      </c>
      <c r="H44" s="54">
        <v>41190</v>
      </c>
      <c r="I44" s="52">
        <v>366</v>
      </c>
      <c r="J44" s="52" t="s">
        <v>68</v>
      </c>
    </row>
    <row r="45" spans="1:10" x14ac:dyDescent="0.25">
      <c r="A45" s="228" t="s">
        <v>578</v>
      </c>
      <c r="B45" s="228"/>
      <c r="C45" s="228"/>
      <c r="D45" s="228"/>
      <c r="E45" s="70">
        <f>SUM(E43:E44)</f>
        <v>22300.879999999997</v>
      </c>
      <c r="F45" s="52"/>
      <c r="G45" s="52"/>
      <c r="H45" s="54"/>
      <c r="I45" s="52"/>
      <c r="J45" s="52"/>
    </row>
    <row r="46" spans="1:10" x14ac:dyDescent="0.25">
      <c r="A46" s="228" t="s">
        <v>579</v>
      </c>
      <c r="B46" s="228"/>
      <c r="C46" s="228"/>
      <c r="D46" s="228"/>
      <c r="E46" s="70">
        <f>E45+E42</f>
        <v>80270.679999999993</v>
      </c>
      <c r="F46" s="52"/>
      <c r="G46" s="52"/>
      <c r="H46" s="54"/>
      <c r="I46" s="52"/>
      <c r="J46" s="52"/>
    </row>
    <row r="47" spans="1:10" ht="69.75" x14ac:dyDescent="0.25">
      <c r="A47" s="52">
        <v>2019</v>
      </c>
      <c r="B47" s="52" t="s">
        <v>580</v>
      </c>
      <c r="C47" s="52">
        <v>10020</v>
      </c>
      <c r="D47" s="68">
        <v>1843</v>
      </c>
      <c r="E47" s="69">
        <v>2896.56</v>
      </c>
      <c r="F47" s="52" t="s">
        <v>539</v>
      </c>
      <c r="G47" s="52" t="s">
        <v>581</v>
      </c>
      <c r="H47" s="54">
        <v>43404</v>
      </c>
      <c r="I47" s="52">
        <v>871</v>
      </c>
      <c r="J47" s="52" t="s">
        <v>118</v>
      </c>
    </row>
    <row r="48" spans="1:10" ht="69.75" x14ac:dyDescent="0.25">
      <c r="A48" s="52">
        <v>2019</v>
      </c>
      <c r="B48" s="52" t="s">
        <v>580</v>
      </c>
      <c r="C48" s="52">
        <v>10021</v>
      </c>
      <c r="D48" s="68">
        <v>1844</v>
      </c>
      <c r="E48" s="69">
        <v>924.2</v>
      </c>
      <c r="F48" s="52" t="s">
        <v>539</v>
      </c>
      <c r="G48" s="52" t="s">
        <v>582</v>
      </c>
      <c r="H48" s="54">
        <v>43404</v>
      </c>
      <c r="I48" s="52">
        <v>871</v>
      </c>
      <c r="J48" s="52" t="s">
        <v>118</v>
      </c>
    </row>
    <row r="49" spans="1:10" ht="46.5" x14ac:dyDescent="0.25">
      <c r="A49" s="52">
        <v>2019</v>
      </c>
      <c r="B49" s="52" t="s">
        <v>580</v>
      </c>
      <c r="C49" s="52">
        <v>10032</v>
      </c>
      <c r="D49" s="68">
        <v>700</v>
      </c>
      <c r="E49" s="69">
        <v>760</v>
      </c>
      <c r="F49" s="52" t="s">
        <v>513</v>
      </c>
      <c r="G49" s="52" t="s">
        <v>583</v>
      </c>
      <c r="H49" s="54">
        <v>43712</v>
      </c>
      <c r="I49" s="52">
        <v>701</v>
      </c>
      <c r="J49" s="52" t="s">
        <v>455</v>
      </c>
    </row>
    <row r="50" spans="1:10" ht="93" x14ac:dyDescent="0.25">
      <c r="A50" s="52">
        <v>2019</v>
      </c>
      <c r="B50" s="52" t="s">
        <v>580</v>
      </c>
      <c r="C50" s="52">
        <v>10071</v>
      </c>
      <c r="D50" s="68">
        <v>428</v>
      </c>
      <c r="E50" s="69">
        <v>5000</v>
      </c>
      <c r="F50" s="52" t="s">
        <v>584</v>
      </c>
      <c r="G50" s="52" t="s">
        <v>585</v>
      </c>
      <c r="H50" s="54">
        <v>43626</v>
      </c>
      <c r="I50" s="52">
        <v>493</v>
      </c>
      <c r="J50" s="52" t="s">
        <v>32</v>
      </c>
    </row>
    <row r="51" spans="1:10" x14ac:dyDescent="0.25">
      <c r="A51" s="52">
        <v>2019</v>
      </c>
      <c r="B51" s="52" t="s">
        <v>580</v>
      </c>
      <c r="C51" s="52">
        <v>10075</v>
      </c>
      <c r="D51" s="68">
        <v>382</v>
      </c>
      <c r="E51" s="69">
        <v>800</v>
      </c>
      <c r="F51" s="52" t="s">
        <v>586</v>
      </c>
      <c r="G51" s="52" t="s">
        <v>587</v>
      </c>
      <c r="H51" s="54">
        <v>43615</v>
      </c>
      <c r="I51" s="52">
        <v>419</v>
      </c>
      <c r="J51" s="52" t="s">
        <v>567</v>
      </c>
    </row>
    <row r="52" spans="1:10" ht="46.5" x14ac:dyDescent="0.25">
      <c r="A52" s="52">
        <v>2019</v>
      </c>
      <c r="B52" s="52" t="s">
        <v>580</v>
      </c>
      <c r="C52" s="52">
        <v>10075</v>
      </c>
      <c r="D52" s="68">
        <v>395</v>
      </c>
      <c r="E52" s="69">
        <v>800</v>
      </c>
      <c r="F52" s="52" t="s">
        <v>588</v>
      </c>
      <c r="G52" s="52" t="s">
        <v>589</v>
      </c>
      <c r="H52" s="54">
        <v>43615</v>
      </c>
      <c r="I52" s="52">
        <v>419</v>
      </c>
      <c r="J52" s="52" t="s">
        <v>567</v>
      </c>
    </row>
    <row r="53" spans="1:10" x14ac:dyDescent="0.25">
      <c r="A53" s="52">
        <v>2019</v>
      </c>
      <c r="B53" s="52" t="s">
        <v>580</v>
      </c>
      <c r="C53" s="52">
        <v>10075</v>
      </c>
      <c r="D53" s="68">
        <v>398</v>
      </c>
      <c r="E53" s="69">
        <v>800</v>
      </c>
      <c r="F53" s="52" t="s">
        <v>590</v>
      </c>
      <c r="G53" s="52" t="s">
        <v>591</v>
      </c>
      <c r="H53" s="54">
        <v>43615</v>
      </c>
      <c r="I53" s="52">
        <v>419</v>
      </c>
      <c r="J53" s="52" t="s">
        <v>567</v>
      </c>
    </row>
    <row r="54" spans="1:10" x14ac:dyDescent="0.25">
      <c r="A54" s="52">
        <v>2019</v>
      </c>
      <c r="B54" s="52" t="s">
        <v>580</v>
      </c>
      <c r="C54" s="52">
        <v>10075</v>
      </c>
      <c r="D54" s="68">
        <v>403</v>
      </c>
      <c r="E54" s="69">
        <v>800</v>
      </c>
      <c r="F54" s="52" t="s">
        <v>592</v>
      </c>
      <c r="G54" s="52" t="s">
        <v>593</v>
      </c>
      <c r="H54" s="54">
        <v>43615</v>
      </c>
      <c r="I54" s="52">
        <v>419</v>
      </c>
      <c r="J54" s="52" t="s">
        <v>567</v>
      </c>
    </row>
    <row r="55" spans="1:10" ht="46.5" x14ac:dyDescent="0.25">
      <c r="A55" s="52">
        <v>2019</v>
      </c>
      <c r="B55" s="52" t="s">
        <v>580</v>
      </c>
      <c r="C55" s="52">
        <v>10081</v>
      </c>
      <c r="D55" s="68">
        <v>789</v>
      </c>
      <c r="E55" s="69">
        <v>8868.18</v>
      </c>
      <c r="F55" s="52" t="s">
        <v>594</v>
      </c>
      <c r="G55" s="52" t="s">
        <v>595</v>
      </c>
      <c r="H55" s="54">
        <v>43761</v>
      </c>
      <c r="I55" s="52">
        <v>851</v>
      </c>
      <c r="J55" s="52" t="s">
        <v>13</v>
      </c>
    </row>
    <row r="56" spans="1:10" ht="46.5" x14ac:dyDescent="0.25">
      <c r="A56" s="52">
        <v>2019</v>
      </c>
      <c r="B56" s="52" t="s">
        <v>580</v>
      </c>
      <c r="C56" s="52">
        <v>10084</v>
      </c>
      <c r="D56" s="68">
        <v>82</v>
      </c>
      <c r="E56" s="69">
        <v>1485</v>
      </c>
      <c r="F56" s="52" t="s">
        <v>596</v>
      </c>
      <c r="G56" s="52" t="s">
        <v>306</v>
      </c>
      <c r="H56" s="54">
        <v>43495</v>
      </c>
      <c r="I56" s="52">
        <v>75</v>
      </c>
      <c r="J56" s="52" t="s">
        <v>93</v>
      </c>
    </row>
    <row r="57" spans="1:10" ht="46.5" x14ac:dyDescent="0.25">
      <c r="A57" s="52">
        <v>2019</v>
      </c>
      <c r="B57" s="52" t="s">
        <v>580</v>
      </c>
      <c r="C57" s="52">
        <v>10084</v>
      </c>
      <c r="D57" s="68">
        <v>83</v>
      </c>
      <c r="E57" s="69">
        <v>61</v>
      </c>
      <c r="F57" s="52" t="s">
        <v>596</v>
      </c>
      <c r="G57" s="52" t="s">
        <v>307</v>
      </c>
      <c r="H57" s="54">
        <v>43495</v>
      </c>
      <c r="I57" s="52">
        <v>75</v>
      </c>
      <c r="J57" s="52" t="s">
        <v>93</v>
      </c>
    </row>
    <row r="58" spans="1:10" ht="46.5" x14ac:dyDescent="0.25">
      <c r="A58" s="52">
        <v>2019</v>
      </c>
      <c r="B58" s="52" t="s">
        <v>580</v>
      </c>
      <c r="C58" s="52">
        <v>10104</v>
      </c>
      <c r="D58" s="68">
        <v>591</v>
      </c>
      <c r="E58" s="69">
        <v>269.10000000000002</v>
      </c>
      <c r="F58" s="52" t="s">
        <v>596</v>
      </c>
      <c r="G58" s="52" t="s">
        <v>35</v>
      </c>
      <c r="H58" s="54">
        <v>43480</v>
      </c>
      <c r="I58" s="52">
        <v>2</v>
      </c>
      <c r="J58" s="52" t="s">
        <v>32</v>
      </c>
    </row>
    <row r="59" spans="1:10" ht="46.5" x14ac:dyDescent="0.25">
      <c r="A59" s="52">
        <v>2019</v>
      </c>
      <c r="B59" s="52" t="s">
        <v>580</v>
      </c>
      <c r="C59" s="52">
        <v>10115</v>
      </c>
      <c r="D59" s="68">
        <v>592</v>
      </c>
      <c r="E59" s="69">
        <v>153.9</v>
      </c>
      <c r="F59" s="52" t="s">
        <v>596</v>
      </c>
      <c r="G59" s="52" t="s">
        <v>37</v>
      </c>
      <c r="H59" s="54">
        <v>43480</v>
      </c>
      <c r="I59" s="52">
        <v>2</v>
      </c>
      <c r="J59" s="52" t="s">
        <v>32</v>
      </c>
    </row>
    <row r="60" spans="1:10" x14ac:dyDescent="0.25">
      <c r="A60" s="52">
        <v>2019</v>
      </c>
      <c r="B60" s="52" t="s">
        <v>580</v>
      </c>
      <c r="C60" s="52">
        <v>10117</v>
      </c>
      <c r="D60" s="68">
        <v>737</v>
      </c>
      <c r="E60" s="69">
        <v>10759.19</v>
      </c>
      <c r="F60" s="52" t="s">
        <v>597</v>
      </c>
      <c r="G60" s="52" t="s">
        <v>598</v>
      </c>
      <c r="H60" s="54">
        <v>43480</v>
      </c>
      <c r="I60" s="52">
        <v>2</v>
      </c>
      <c r="J60" s="52" t="s">
        <v>13</v>
      </c>
    </row>
    <row r="61" spans="1:10" ht="69.75" x14ac:dyDescent="0.25">
      <c r="A61" s="52">
        <v>2019</v>
      </c>
      <c r="B61" s="52" t="s">
        <v>580</v>
      </c>
      <c r="C61" s="52">
        <v>10118</v>
      </c>
      <c r="D61" s="68">
        <v>733</v>
      </c>
      <c r="E61" s="69">
        <v>365.4</v>
      </c>
      <c r="F61" s="52" t="s">
        <v>597</v>
      </c>
      <c r="G61" s="52" t="s">
        <v>18</v>
      </c>
      <c r="H61" s="54">
        <v>43480</v>
      </c>
      <c r="I61" s="52">
        <v>2</v>
      </c>
      <c r="J61" s="52" t="s">
        <v>13</v>
      </c>
    </row>
    <row r="62" spans="1:10" x14ac:dyDescent="0.25">
      <c r="A62" s="52">
        <v>2019</v>
      </c>
      <c r="B62" s="52" t="s">
        <v>580</v>
      </c>
      <c r="C62" s="52">
        <v>10121</v>
      </c>
      <c r="D62" s="68">
        <v>735</v>
      </c>
      <c r="E62" s="69">
        <v>45.5</v>
      </c>
      <c r="F62" s="52" t="s">
        <v>597</v>
      </c>
      <c r="G62" s="52" t="s">
        <v>20</v>
      </c>
      <c r="H62" s="54">
        <v>43480</v>
      </c>
      <c r="I62" s="52">
        <v>2</v>
      </c>
      <c r="J62" s="52" t="s">
        <v>13</v>
      </c>
    </row>
    <row r="63" spans="1:10" x14ac:dyDescent="0.25">
      <c r="A63" s="52">
        <v>2019</v>
      </c>
      <c r="B63" s="52" t="s">
        <v>580</v>
      </c>
      <c r="C63" s="52">
        <v>10123</v>
      </c>
      <c r="D63" s="68">
        <v>461</v>
      </c>
      <c r="E63" s="69">
        <v>1220</v>
      </c>
      <c r="F63" s="52" t="s">
        <v>599</v>
      </c>
      <c r="G63" s="52" t="s">
        <v>600</v>
      </c>
      <c r="H63" s="54">
        <v>43647</v>
      </c>
      <c r="I63" s="52">
        <v>542</v>
      </c>
      <c r="J63" s="52" t="s">
        <v>13</v>
      </c>
    </row>
    <row r="64" spans="1:10" ht="69.75" x14ac:dyDescent="0.25">
      <c r="A64" s="52">
        <v>2019</v>
      </c>
      <c r="B64" s="52" t="s">
        <v>580</v>
      </c>
      <c r="C64" s="52">
        <v>10134</v>
      </c>
      <c r="D64" s="68">
        <v>464</v>
      </c>
      <c r="E64" s="69">
        <v>9882</v>
      </c>
      <c r="F64" s="52" t="s">
        <v>599</v>
      </c>
      <c r="G64" s="52" t="s">
        <v>601</v>
      </c>
      <c r="H64" s="54">
        <v>43647</v>
      </c>
      <c r="I64" s="52">
        <v>542</v>
      </c>
      <c r="J64" s="52" t="s">
        <v>13</v>
      </c>
    </row>
    <row r="65" spans="1:10" ht="93" x14ac:dyDescent="0.25">
      <c r="A65" s="52">
        <v>2019</v>
      </c>
      <c r="B65" s="52" t="s">
        <v>580</v>
      </c>
      <c r="C65" s="52">
        <v>10135</v>
      </c>
      <c r="D65" s="68">
        <v>436</v>
      </c>
      <c r="E65" s="69">
        <v>4720.22</v>
      </c>
      <c r="F65" s="52" t="s">
        <v>602</v>
      </c>
      <c r="G65" s="52" t="s">
        <v>603</v>
      </c>
      <c r="H65" s="54">
        <v>43643</v>
      </c>
      <c r="I65" s="52">
        <v>521</v>
      </c>
      <c r="J65" s="52" t="s">
        <v>192</v>
      </c>
    </row>
    <row r="66" spans="1:10" ht="46.5" x14ac:dyDescent="0.25">
      <c r="A66" s="52">
        <v>2019</v>
      </c>
      <c r="B66" s="52" t="s">
        <v>580</v>
      </c>
      <c r="C66" s="52">
        <v>10143</v>
      </c>
      <c r="D66" s="68">
        <v>625</v>
      </c>
      <c r="E66" s="69">
        <v>5400</v>
      </c>
      <c r="F66" s="52" t="s">
        <v>604</v>
      </c>
      <c r="G66" s="52" t="s">
        <v>57</v>
      </c>
      <c r="H66" s="54">
        <v>43480</v>
      </c>
      <c r="I66" s="52">
        <v>2</v>
      </c>
      <c r="J66" s="52" t="s">
        <v>55</v>
      </c>
    </row>
    <row r="67" spans="1:10" ht="46.5" x14ac:dyDescent="0.25">
      <c r="A67" s="52">
        <v>2019</v>
      </c>
      <c r="B67" s="52" t="s">
        <v>580</v>
      </c>
      <c r="C67" s="52">
        <v>10144</v>
      </c>
      <c r="D67" s="68">
        <v>626</v>
      </c>
      <c r="E67" s="69">
        <v>1368.24</v>
      </c>
      <c r="F67" s="52" t="s">
        <v>604</v>
      </c>
      <c r="G67" s="52" t="s">
        <v>59</v>
      </c>
      <c r="H67" s="54">
        <v>43480</v>
      </c>
      <c r="I67" s="52">
        <v>2</v>
      </c>
      <c r="J67" s="52" t="s">
        <v>55</v>
      </c>
    </row>
    <row r="68" spans="1:10" ht="46.5" x14ac:dyDescent="0.25">
      <c r="A68" s="52">
        <v>2019</v>
      </c>
      <c r="B68" s="52" t="s">
        <v>580</v>
      </c>
      <c r="C68" s="52">
        <v>10147</v>
      </c>
      <c r="D68" s="68">
        <v>627</v>
      </c>
      <c r="E68" s="69">
        <v>100</v>
      </c>
      <c r="F68" s="52" t="s">
        <v>604</v>
      </c>
      <c r="G68" s="52" t="s">
        <v>61</v>
      </c>
      <c r="H68" s="54">
        <v>43480</v>
      </c>
      <c r="I68" s="52">
        <v>2</v>
      </c>
      <c r="J68" s="52" t="s">
        <v>55</v>
      </c>
    </row>
    <row r="69" spans="1:10" ht="46.5" x14ac:dyDescent="0.25">
      <c r="A69" s="52">
        <v>2019</v>
      </c>
      <c r="B69" s="52" t="s">
        <v>580</v>
      </c>
      <c r="C69" s="52">
        <v>10154</v>
      </c>
      <c r="D69" s="68">
        <v>587</v>
      </c>
      <c r="E69" s="69">
        <v>1685.32</v>
      </c>
      <c r="F69" s="52" t="s">
        <v>605</v>
      </c>
      <c r="G69" s="52" t="s">
        <v>63</v>
      </c>
      <c r="H69" s="54">
        <v>43480</v>
      </c>
      <c r="I69" s="52">
        <v>2</v>
      </c>
      <c r="J69" s="52" t="s">
        <v>55</v>
      </c>
    </row>
    <row r="70" spans="1:10" ht="46.5" x14ac:dyDescent="0.25">
      <c r="A70" s="52">
        <v>2019</v>
      </c>
      <c r="B70" s="52" t="s">
        <v>580</v>
      </c>
      <c r="C70" s="52">
        <v>10155</v>
      </c>
      <c r="D70" s="68">
        <v>588</v>
      </c>
      <c r="E70" s="69">
        <v>2000</v>
      </c>
      <c r="F70" s="52" t="s">
        <v>606</v>
      </c>
      <c r="G70" s="52" t="s">
        <v>65</v>
      </c>
      <c r="H70" s="54">
        <v>43480</v>
      </c>
      <c r="I70" s="52">
        <v>2</v>
      </c>
      <c r="J70" s="52" t="s">
        <v>55</v>
      </c>
    </row>
    <row r="71" spans="1:10" ht="69.75" x14ac:dyDescent="0.25">
      <c r="A71" s="52">
        <v>2019</v>
      </c>
      <c r="B71" s="52" t="s">
        <v>580</v>
      </c>
      <c r="C71" s="52">
        <v>10177</v>
      </c>
      <c r="D71" s="68">
        <v>70</v>
      </c>
      <c r="E71" s="69">
        <v>3300</v>
      </c>
      <c r="F71" s="52" t="s">
        <v>607</v>
      </c>
      <c r="G71" s="52" t="s">
        <v>608</v>
      </c>
      <c r="H71" s="54">
        <v>43488</v>
      </c>
      <c r="I71" s="52">
        <v>101</v>
      </c>
      <c r="J71" s="52" t="s">
        <v>32</v>
      </c>
    </row>
    <row r="72" spans="1:10" ht="69.75" x14ac:dyDescent="0.25">
      <c r="A72" s="52">
        <v>2019</v>
      </c>
      <c r="B72" s="52" t="s">
        <v>580</v>
      </c>
      <c r="C72" s="52">
        <v>10177</v>
      </c>
      <c r="D72" s="68">
        <v>71</v>
      </c>
      <c r="E72" s="69">
        <v>3390</v>
      </c>
      <c r="F72" s="52" t="s">
        <v>609</v>
      </c>
      <c r="G72" s="52" t="s">
        <v>610</v>
      </c>
      <c r="H72" s="54">
        <v>43488</v>
      </c>
      <c r="I72" s="52">
        <v>101</v>
      </c>
      <c r="J72" s="52" t="s">
        <v>32</v>
      </c>
    </row>
    <row r="73" spans="1:10" x14ac:dyDescent="0.25">
      <c r="A73" s="52">
        <v>2019</v>
      </c>
      <c r="B73" s="52" t="s">
        <v>580</v>
      </c>
      <c r="C73" s="52">
        <v>10177</v>
      </c>
      <c r="D73" s="68">
        <v>276</v>
      </c>
      <c r="E73" s="69">
        <v>8800</v>
      </c>
      <c r="F73" s="52" t="s">
        <v>611</v>
      </c>
      <c r="G73" s="52" t="s">
        <v>612</v>
      </c>
      <c r="H73" s="54">
        <v>43552</v>
      </c>
      <c r="I73" s="52">
        <v>280</v>
      </c>
      <c r="J73" s="52" t="s">
        <v>32</v>
      </c>
    </row>
    <row r="74" spans="1:10" ht="69.75" x14ac:dyDescent="0.25">
      <c r="A74" s="52">
        <v>2019</v>
      </c>
      <c r="B74" s="52" t="s">
        <v>580</v>
      </c>
      <c r="C74" s="52">
        <v>10177</v>
      </c>
      <c r="D74" s="68">
        <v>391</v>
      </c>
      <c r="E74" s="69">
        <v>3000</v>
      </c>
      <c r="F74" s="52" t="s">
        <v>613</v>
      </c>
      <c r="G74" s="52" t="s">
        <v>614</v>
      </c>
      <c r="H74" s="54">
        <v>43199</v>
      </c>
      <c r="I74" s="52">
        <v>281</v>
      </c>
      <c r="J74" s="52" t="s">
        <v>32</v>
      </c>
    </row>
    <row r="75" spans="1:10" ht="69.75" x14ac:dyDescent="0.25">
      <c r="A75" s="52">
        <v>2019</v>
      </c>
      <c r="B75" s="52" t="s">
        <v>580</v>
      </c>
      <c r="C75" s="52">
        <v>10177</v>
      </c>
      <c r="D75" s="68">
        <v>1249</v>
      </c>
      <c r="E75" s="69">
        <v>5820</v>
      </c>
      <c r="F75" s="52" t="s">
        <v>615</v>
      </c>
      <c r="G75" s="52" t="s">
        <v>384</v>
      </c>
      <c r="H75" s="54">
        <v>43318</v>
      </c>
      <c r="I75" s="52">
        <v>655</v>
      </c>
      <c r="J75" s="52" t="s">
        <v>32</v>
      </c>
    </row>
    <row r="76" spans="1:10" ht="116.25" x14ac:dyDescent="0.25">
      <c r="A76" s="52">
        <v>2019</v>
      </c>
      <c r="B76" s="52" t="s">
        <v>580</v>
      </c>
      <c r="C76" s="52">
        <v>10177</v>
      </c>
      <c r="D76" s="68">
        <v>2421</v>
      </c>
      <c r="E76" s="69">
        <v>3600</v>
      </c>
      <c r="F76" s="52" t="s">
        <v>616</v>
      </c>
      <c r="G76" s="52" t="s">
        <v>617</v>
      </c>
      <c r="H76" s="54">
        <v>43558</v>
      </c>
      <c r="I76" s="52">
        <v>32</v>
      </c>
      <c r="J76" s="52" t="s">
        <v>32</v>
      </c>
    </row>
    <row r="77" spans="1:10" ht="69.75" x14ac:dyDescent="0.25">
      <c r="A77" s="52">
        <v>2019</v>
      </c>
      <c r="B77" s="52" t="s">
        <v>580</v>
      </c>
      <c r="C77" s="52">
        <v>10177</v>
      </c>
      <c r="D77" s="68">
        <v>2424</v>
      </c>
      <c r="E77" s="69">
        <v>4200</v>
      </c>
      <c r="F77" s="52" t="s">
        <v>618</v>
      </c>
      <c r="G77" s="52" t="s">
        <v>619</v>
      </c>
      <c r="H77" s="54">
        <v>43558</v>
      </c>
      <c r="I77" s="52">
        <v>32</v>
      </c>
      <c r="J77" s="52" t="s">
        <v>32</v>
      </c>
    </row>
    <row r="78" spans="1:10" ht="69.75" x14ac:dyDescent="0.25">
      <c r="A78" s="52">
        <v>2019</v>
      </c>
      <c r="B78" s="52" t="s">
        <v>580</v>
      </c>
      <c r="C78" s="52">
        <v>10177</v>
      </c>
      <c r="D78" s="68">
        <v>2425</v>
      </c>
      <c r="E78" s="69">
        <v>12600</v>
      </c>
      <c r="F78" s="52" t="s">
        <v>620</v>
      </c>
      <c r="G78" s="52" t="s">
        <v>619</v>
      </c>
      <c r="H78" s="54">
        <v>43558</v>
      </c>
      <c r="I78" s="52">
        <v>32</v>
      </c>
      <c r="J78" s="52" t="s">
        <v>32</v>
      </c>
    </row>
    <row r="79" spans="1:10" ht="93" x14ac:dyDescent="0.25">
      <c r="A79" s="52">
        <v>2019</v>
      </c>
      <c r="B79" s="52" t="s">
        <v>580</v>
      </c>
      <c r="C79" s="52">
        <v>10178</v>
      </c>
      <c r="D79" s="68">
        <v>1261</v>
      </c>
      <c r="E79" s="69">
        <v>7800</v>
      </c>
      <c r="F79" s="52" t="s">
        <v>621</v>
      </c>
      <c r="G79" s="52" t="s">
        <v>622</v>
      </c>
      <c r="H79" s="54">
        <v>43318</v>
      </c>
      <c r="I79" s="52">
        <v>655</v>
      </c>
      <c r="J79" s="52" t="s">
        <v>32</v>
      </c>
    </row>
    <row r="80" spans="1:10" ht="69.75" x14ac:dyDescent="0.25">
      <c r="A80" s="52">
        <v>2019</v>
      </c>
      <c r="B80" s="52" t="s">
        <v>580</v>
      </c>
      <c r="C80" s="52">
        <v>10179</v>
      </c>
      <c r="D80" s="68">
        <v>2427</v>
      </c>
      <c r="E80" s="69">
        <v>8700</v>
      </c>
      <c r="F80" s="52" t="s">
        <v>623</v>
      </c>
      <c r="G80" s="52" t="s">
        <v>619</v>
      </c>
      <c r="H80" s="54">
        <v>43558</v>
      </c>
      <c r="I80" s="52">
        <v>32</v>
      </c>
      <c r="J80" s="52" t="s">
        <v>32</v>
      </c>
    </row>
    <row r="81" spans="1:10" ht="46.5" x14ac:dyDescent="0.25">
      <c r="A81" s="52">
        <v>2019</v>
      </c>
      <c r="B81" s="52" t="s">
        <v>580</v>
      </c>
      <c r="C81" s="52">
        <v>10191</v>
      </c>
      <c r="D81" s="68">
        <v>327</v>
      </c>
      <c r="E81" s="69">
        <v>1599.25</v>
      </c>
      <c r="F81" s="52" t="s">
        <v>624</v>
      </c>
      <c r="G81" s="52" t="s">
        <v>185</v>
      </c>
      <c r="H81" s="54">
        <v>43587</v>
      </c>
      <c r="I81" s="52">
        <v>312</v>
      </c>
      <c r="J81" s="52" t="s">
        <v>32</v>
      </c>
    </row>
    <row r="82" spans="1:10" ht="46.5" x14ac:dyDescent="0.25">
      <c r="A82" s="52">
        <v>2019</v>
      </c>
      <c r="B82" s="52" t="s">
        <v>580</v>
      </c>
      <c r="C82" s="52">
        <v>10199</v>
      </c>
      <c r="D82" s="68">
        <v>326</v>
      </c>
      <c r="E82" s="69">
        <v>110</v>
      </c>
      <c r="F82" s="52" t="s">
        <v>624</v>
      </c>
      <c r="G82" s="52" t="s">
        <v>187</v>
      </c>
      <c r="H82" s="54">
        <v>43587</v>
      </c>
      <c r="I82" s="52">
        <v>312</v>
      </c>
      <c r="J82" s="52" t="s">
        <v>32</v>
      </c>
    </row>
    <row r="83" spans="1:10" ht="46.5" x14ac:dyDescent="0.25">
      <c r="A83" s="52">
        <v>2019</v>
      </c>
      <c r="B83" s="52" t="s">
        <v>580</v>
      </c>
      <c r="C83" s="52">
        <v>10206</v>
      </c>
      <c r="D83" s="68">
        <v>64</v>
      </c>
      <c r="E83" s="69">
        <v>2189</v>
      </c>
      <c r="F83" s="52" t="s">
        <v>625</v>
      </c>
      <c r="G83" s="52" t="s">
        <v>626</v>
      </c>
      <c r="H83" s="54">
        <v>43502</v>
      </c>
      <c r="I83" s="52">
        <v>72</v>
      </c>
      <c r="J83" s="52" t="s">
        <v>32</v>
      </c>
    </row>
    <row r="84" spans="1:10" ht="69.75" x14ac:dyDescent="0.25">
      <c r="A84" s="52">
        <v>2019</v>
      </c>
      <c r="B84" s="52" t="s">
        <v>580</v>
      </c>
      <c r="C84" s="52">
        <v>10210</v>
      </c>
      <c r="D84" s="68">
        <v>595</v>
      </c>
      <c r="E84" s="69">
        <v>113.5</v>
      </c>
      <c r="F84" s="52" t="s">
        <v>627</v>
      </c>
      <c r="G84" s="52" t="s">
        <v>46</v>
      </c>
      <c r="H84" s="54">
        <v>43480</v>
      </c>
      <c r="I84" s="52">
        <v>2</v>
      </c>
      <c r="J84" s="52" t="s">
        <v>32</v>
      </c>
    </row>
    <row r="85" spans="1:10" ht="46.5" x14ac:dyDescent="0.25">
      <c r="A85" s="52">
        <v>2019</v>
      </c>
      <c r="B85" s="52" t="s">
        <v>580</v>
      </c>
      <c r="C85" s="52">
        <v>10212</v>
      </c>
      <c r="D85" s="68">
        <v>97</v>
      </c>
      <c r="E85" s="69">
        <v>402.6</v>
      </c>
      <c r="F85" s="52" t="s">
        <v>628</v>
      </c>
      <c r="G85" s="52" t="s">
        <v>629</v>
      </c>
      <c r="H85" s="54">
        <v>43508</v>
      </c>
      <c r="I85" s="52">
        <v>87</v>
      </c>
      <c r="J85" s="52" t="s">
        <v>192</v>
      </c>
    </row>
    <row r="86" spans="1:10" ht="46.5" x14ac:dyDescent="0.25">
      <c r="A86" s="52">
        <v>2019</v>
      </c>
      <c r="B86" s="52" t="s">
        <v>580</v>
      </c>
      <c r="C86" s="52">
        <v>10213</v>
      </c>
      <c r="D86" s="68">
        <v>2179</v>
      </c>
      <c r="E86" s="69">
        <v>312.42</v>
      </c>
      <c r="F86" s="52" t="s">
        <v>519</v>
      </c>
      <c r="G86" s="52" t="s">
        <v>630</v>
      </c>
      <c r="H86" s="54">
        <v>43446</v>
      </c>
      <c r="I86" s="52">
        <v>1024</v>
      </c>
      <c r="J86" s="52" t="s">
        <v>192</v>
      </c>
    </row>
    <row r="87" spans="1:10" ht="69.75" x14ac:dyDescent="0.25">
      <c r="A87" s="52">
        <v>2019</v>
      </c>
      <c r="B87" s="52" t="s">
        <v>580</v>
      </c>
      <c r="C87" s="52">
        <v>10215</v>
      </c>
      <c r="D87" s="68">
        <v>1842</v>
      </c>
      <c r="E87" s="69">
        <v>6420.75</v>
      </c>
      <c r="F87" s="52" t="s">
        <v>539</v>
      </c>
      <c r="G87" s="52" t="s">
        <v>631</v>
      </c>
      <c r="H87" s="54">
        <v>43404</v>
      </c>
      <c r="I87" s="52">
        <v>871</v>
      </c>
      <c r="J87" s="52" t="s">
        <v>118</v>
      </c>
    </row>
    <row r="88" spans="1:10" ht="46.5" x14ac:dyDescent="0.25">
      <c r="A88" s="52">
        <v>2019</v>
      </c>
      <c r="B88" s="52" t="s">
        <v>580</v>
      </c>
      <c r="C88" s="52">
        <v>10216</v>
      </c>
      <c r="D88" s="68">
        <v>2258</v>
      </c>
      <c r="E88" s="69">
        <v>10524.2</v>
      </c>
      <c r="F88" s="52" t="s">
        <v>632</v>
      </c>
      <c r="G88" s="52" t="s">
        <v>633</v>
      </c>
      <c r="H88" s="54">
        <v>43453</v>
      </c>
      <c r="I88" s="52">
        <v>1073</v>
      </c>
      <c r="J88" s="52" t="s">
        <v>118</v>
      </c>
    </row>
    <row r="89" spans="1:10" ht="46.5" x14ac:dyDescent="0.25">
      <c r="A89" s="52">
        <v>2019</v>
      </c>
      <c r="B89" s="52" t="s">
        <v>580</v>
      </c>
      <c r="C89" s="52">
        <v>10217</v>
      </c>
      <c r="D89" s="68">
        <v>2259</v>
      </c>
      <c r="E89" s="69">
        <v>7249.99</v>
      </c>
      <c r="F89" s="52" t="s">
        <v>632</v>
      </c>
      <c r="G89" s="52" t="s">
        <v>634</v>
      </c>
      <c r="H89" s="54">
        <v>43453</v>
      </c>
      <c r="I89" s="52">
        <v>1073</v>
      </c>
      <c r="J89" s="52" t="s">
        <v>118</v>
      </c>
    </row>
    <row r="90" spans="1:10" ht="46.5" x14ac:dyDescent="0.25">
      <c r="A90" s="52">
        <v>2019</v>
      </c>
      <c r="B90" s="52" t="s">
        <v>580</v>
      </c>
      <c r="C90" s="52">
        <v>10218</v>
      </c>
      <c r="D90" s="68">
        <v>2260</v>
      </c>
      <c r="E90" s="69">
        <v>2958.68</v>
      </c>
      <c r="F90" s="52" t="s">
        <v>632</v>
      </c>
      <c r="G90" s="52" t="s">
        <v>635</v>
      </c>
      <c r="H90" s="54">
        <v>43453</v>
      </c>
      <c r="I90" s="52">
        <v>1073</v>
      </c>
      <c r="J90" s="52" t="s">
        <v>118</v>
      </c>
    </row>
    <row r="91" spans="1:10" ht="46.5" x14ac:dyDescent="0.25">
      <c r="A91" s="52">
        <v>2019</v>
      </c>
      <c r="B91" s="52" t="s">
        <v>580</v>
      </c>
      <c r="C91" s="52">
        <v>10219</v>
      </c>
      <c r="D91" s="68">
        <v>641</v>
      </c>
      <c r="E91" s="69">
        <v>11940</v>
      </c>
      <c r="F91" s="52" t="s">
        <v>632</v>
      </c>
      <c r="G91" s="52" t="s">
        <v>636</v>
      </c>
      <c r="H91" s="54">
        <v>43684</v>
      </c>
      <c r="I91" s="52">
        <v>662</v>
      </c>
      <c r="J91" s="52" t="s">
        <v>118</v>
      </c>
    </row>
    <row r="92" spans="1:10" ht="46.5" x14ac:dyDescent="0.25">
      <c r="A92" s="52">
        <v>2019</v>
      </c>
      <c r="B92" s="52" t="s">
        <v>580</v>
      </c>
      <c r="C92" s="52">
        <v>10220</v>
      </c>
      <c r="D92" s="68">
        <v>2261</v>
      </c>
      <c r="E92" s="69">
        <v>1828.72</v>
      </c>
      <c r="F92" s="52" t="s">
        <v>632</v>
      </c>
      <c r="G92" s="52" t="s">
        <v>637</v>
      </c>
      <c r="H92" s="54">
        <v>43453</v>
      </c>
      <c r="I92" s="52">
        <v>1073</v>
      </c>
      <c r="J92" s="52" t="s">
        <v>118</v>
      </c>
    </row>
    <row r="93" spans="1:10" ht="46.5" x14ac:dyDescent="0.25">
      <c r="A93" s="52">
        <v>2019</v>
      </c>
      <c r="B93" s="52" t="s">
        <v>580</v>
      </c>
      <c r="C93" s="52">
        <v>10225</v>
      </c>
      <c r="D93" s="68">
        <v>487</v>
      </c>
      <c r="E93" s="69">
        <v>32.729999999999997</v>
      </c>
      <c r="F93" s="52" t="s">
        <v>638</v>
      </c>
      <c r="G93" s="52" t="s">
        <v>639</v>
      </c>
      <c r="H93" s="54">
        <v>43656</v>
      </c>
      <c r="I93" s="52">
        <v>22</v>
      </c>
      <c r="J93" s="52" t="s">
        <v>30</v>
      </c>
    </row>
    <row r="94" spans="1:10" ht="46.5" x14ac:dyDescent="0.25">
      <c r="A94" s="52">
        <v>2019</v>
      </c>
      <c r="B94" s="52" t="s">
        <v>580</v>
      </c>
      <c r="C94" s="52">
        <v>10225</v>
      </c>
      <c r="D94" s="68">
        <v>496</v>
      </c>
      <c r="E94" s="69">
        <v>19</v>
      </c>
      <c r="F94" s="52" t="s">
        <v>638</v>
      </c>
      <c r="G94" s="52" t="s">
        <v>640</v>
      </c>
      <c r="H94" s="54">
        <v>43665</v>
      </c>
      <c r="I94" s="52">
        <v>23</v>
      </c>
      <c r="J94" s="52" t="s">
        <v>30</v>
      </c>
    </row>
    <row r="95" spans="1:10" ht="46.5" x14ac:dyDescent="0.25">
      <c r="A95" s="52">
        <v>2019</v>
      </c>
      <c r="B95" s="52" t="s">
        <v>580</v>
      </c>
      <c r="C95" s="52">
        <v>10225</v>
      </c>
      <c r="D95" s="68">
        <v>724</v>
      </c>
      <c r="E95" s="69">
        <v>17</v>
      </c>
      <c r="F95" s="52" t="s">
        <v>638</v>
      </c>
      <c r="G95" s="52" t="s">
        <v>641</v>
      </c>
      <c r="H95" s="54">
        <v>43738</v>
      </c>
      <c r="I95" s="52">
        <v>27</v>
      </c>
      <c r="J95" s="52" t="s">
        <v>30</v>
      </c>
    </row>
    <row r="96" spans="1:10" ht="46.5" x14ac:dyDescent="0.25">
      <c r="A96" s="52">
        <v>2019</v>
      </c>
      <c r="B96" s="52" t="s">
        <v>580</v>
      </c>
      <c r="C96" s="52">
        <v>10225</v>
      </c>
      <c r="D96" s="68">
        <v>753</v>
      </c>
      <c r="E96" s="69">
        <v>113.2</v>
      </c>
      <c r="F96" s="52" t="s">
        <v>638</v>
      </c>
      <c r="G96" s="52" t="s">
        <v>642</v>
      </c>
      <c r="H96" s="54">
        <v>43749</v>
      </c>
      <c r="I96" s="52">
        <v>29</v>
      </c>
      <c r="J96" s="52" t="s">
        <v>30</v>
      </c>
    </row>
    <row r="97" spans="1:10" ht="46.5" x14ac:dyDescent="0.25">
      <c r="A97" s="52">
        <v>2019</v>
      </c>
      <c r="B97" s="52" t="s">
        <v>580</v>
      </c>
      <c r="C97" s="52">
        <v>10225</v>
      </c>
      <c r="D97" s="68">
        <v>1089</v>
      </c>
      <c r="E97" s="69">
        <v>73.2</v>
      </c>
      <c r="F97" s="52" t="s">
        <v>638</v>
      </c>
      <c r="G97" s="52" t="s">
        <v>643</v>
      </c>
      <c r="H97" s="54">
        <v>43809</v>
      </c>
      <c r="I97" s="52">
        <v>31</v>
      </c>
      <c r="J97" s="52" t="s">
        <v>30</v>
      </c>
    </row>
    <row r="98" spans="1:10" ht="46.5" x14ac:dyDescent="0.25">
      <c r="A98" s="52">
        <v>2019</v>
      </c>
      <c r="B98" s="52" t="s">
        <v>580</v>
      </c>
      <c r="C98" s="52">
        <v>10231</v>
      </c>
      <c r="D98" s="68">
        <v>115</v>
      </c>
      <c r="E98" s="69">
        <v>200</v>
      </c>
      <c r="F98" s="52" t="s">
        <v>568</v>
      </c>
      <c r="G98" s="52" t="s">
        <v>644</v>
      </c>
      <c r="H98" s="54">
        <v>43509</v>
      </c>
      <c r="I98" s="52">
        <v>112</v>
      </c>
      <c r="J98" s="52" t="s">
        <v>68</v>
      </c>
    </row>
    <row r="99" spans="1:10" ht="46.5" x14ac:dyDescent="0.25">
      <c r="A99" s="52">
        <v>2019</v>
      </c>
      <c r="B99" s="52" t="s">
        <v>580</v>
      </c>
      <c r="C99" s="52">
        <v>10231</v>
      </c>
      <c r="D99" s="68">
        <v>1184</v>
      </c>
      <c r="E99" s="69">
        <v>200</v>
      </c>
      <c r="F99" s="52" t="s">
        <v>568</v>
      </c>
      <c r="G99" s="52" t="s">
        <v>219</v>
      </c>
      <c r="H99" s="54">
        <v>43818</v>
      </c>
      <c r="I99" s="52">
        <v>1068</v>
      </c>
      <c r="J99" s="52" t="s">
        <v>68</v>
      </c>
    </row>
    <row r="100" spans="1:10" ht="46.5" x14ac:dyDescent="0.25">
      <c r="A100" s="52">
        <v>2019</v>
      </c>
      <c r="B100" s="52" t="s">
        <v>580</v>
      </c>
      <c r="C100" s="52">
        <v>10233</v>
      </c>
      <c r="D100" s="68">
        <v>410</v>
      </c>
      <c r="E100" s="69">
        <v>100</v>
      </c>
      <c r="F100" s="52" t="s">
        <v>568</v>
      </c>
      <c r="G100" s="52" t="s">
        <v>645</v>
      </c>
      <c r="H100" s="54">
        <v>43622</v>
      </c>
      <c r="I100" s="52">
        <v>455</v>
      </c>
      <c r="J100" s="52" t="s">
        <v>192</v>
      </c>
    </row>
    <row r="101" spans="1:10" ht="46.5" x14ac:dyDescent="0.25">
      <c r="A101" s="52">
        <v>2019</v>
      </c>
      <c r="B101" s="52" t="s">
        <v>580</v>
      </c>
      <c r="C101" s="52">
        <v>10235</v>
      </c>
      <c r="D101" s="68">
        <v>499</v>
      </c>
      <c r="E101" s="69">
        <v>2431.1</v>
      </c>
      <c r="F101" s="52" t="s">
        <v>646</v>
      </c>
      <c r="G101" s="52" t="s">
        <v>647</v>
      </c>
      <c r="H101" s="54">
        <v>43658</v>
      </c>
      <c r="I101" s="52">
        <v>575</v>
      </c>
      <c r="J101" s="52" t="s">
        <v>192</v>
      </c>
    </row>
    <row r="102" spans="1:10" ht="46.5" x14ac:dyDescent="0.25">
      <c r="A102" s="52">
        <v>2019</v>
      </c>
      <c r="B102" s="52" t="s">
        <v>580</v>
      </c>
      <c r="C102" s="52">
        <v>10238</v>
      </c>
      <c r="D102" s="68">
        <v>361</v>
      </c>
      <c r="E102" s="69">
        <v>124.99</v>
      </c>
      <c r="F102" s="52" t="s">
        <v>648</v>
      </c>
      <c r="G102" s="52" t="s">
        <v>220</v>
      </c>
      <c r="H102" s="54">
        <v>43182</v>
      </c>
      <c r="I102" s="52">
        <v>232</v>
      </c>
      <c r="J102" s="52" t="s">
        <v>68</v>
      </c>
    </row>
    <row r="103" spans="1:10" ht="93" x14ac:dyDescent="0.25">
      <c r="A103" s="52">
        <v>2019</v>
      </c>
      <c r="B103" s="52" t="s">
        <v>580</v>
      </c>
      <c r="C103" s="52">
        <v>10239</v>
      </c>
      <c r="D103" s="68">
        <v>311</v>
      </c>
      <c r="E103" s="69">
        <v>39451.75</v>
      </c>
      <c r="F103" s="52" t="s">
        <v>557</v>
      </c>
      <c r="G103" s="52" t="s">
        <v>649</v>
      </c>
      <c r="H103" s="54">
        <v>42809</v>
      </c>
      <c r="I103" s="52">
        <v>222</v>
      </c>
      <c r="J103" s="52" t="s">
        <v>192</v>
      </c>
    </row>
    <row r="104" spans="1:10" ht="93" x14ac:dyDescent="0.25">
      <c r="A104" s="52">
        <v>2019</v>
      </c>
      <c r="B104" s="52" t="s">
        <v>580</v>
      </c>
      <c r="C104" s="52">
        <v>10239</v>
      </c>
      <c r="D104" s="68">
        <v>597</v>
      </c>
      <c r="E104" s="69">
        <v>2494.56</v>
      </c>
      <c r="F104" s="52" t="s">
        <v>650</v>
      </c>
      <c r="G104" s="52" t="s">
        <v>196</v>
      </c>
      <c r="H104" s="54">
        <v>42926</v>
      </c>
      <c r="I104" s="52">
        <v>580</v>
      </c>
      <c r="J104" s="52" t="s">
        <v>192</v>
      </c>
    </row>
    <row r="105" spans="1:10" x14ac:dyDescent="0.25">
      <c r="A105" s="52">
        <v>2019</v>
      </c>
      <c r="B105" s="52" t="s">
        <v>580</v>
      </c>
      <c r="C105" s="52">
        <v>10241</v>
      </c>
      <c r="D105" s="68">
        <v>109</v>
      </c>
      <c r="E105" s="69">
        <v>2363.15</v>
      </c>
      <c r="F105" s="52" t="s">
        <v>651</v>
      </c>
      <c r="G105" s="52" t="s">
        <v>199</v>
      </c>
      <c r="H105" s="54">
        <v>43509</v>
      </c>
      <c r="I105" s="52">
        <v>107</v>
      </c>
      <c r="J105" s="52" t="s">
        <v>192</v>
      </c>
    </row>
    <row r="106" spans="1:10" x14ac:dyDescent="0.25">
      <c r="A106" s="52">
        <v>2019</v>
      </c>
      <c r="B106" s="52" t="s">
        <v>580</v>
      </c>
      <c r="C106" s="52">
        <v>10241</v>
      </c>
      <c r="D106" s="68">
        <v>293</v>
      </c>
      <c r="E106" s="69">
        <v>4210.24</v>
      </c>
      <c r="F106" s="52" t="s">
        <v>652</v>
      </c>
      <c r="G106" s="52" t="s">
        <v>200</v>
      </c>
      <c r="H106" s="54">
        <v>43564</v>
      </c>
      <c r="I106" s="52">
        <v>297</v>
      </c>
      <c r="J106" s="52" t="s">
        <v>192</v>
      </c>
    </row>
    <row r="107" spans="1:10" ht="46.5" x14ac:dyDescent="0.25">
      <c r="A107" s="52">
        <v>2019</v>
      </c>
      <c r="B107" s="52" t="s">
        <v>580</v>
      </c>
      <c r="C107" s="52">
        <v>10244</v>
      </c>
      <c r="D107" s="68">
        <v>230</v>
      </c>
      <c r="E107" s="69">
        <v>1908.27</v>
      </c>
      <c r="F107" s="52" t="s">
        <v>653</v>
      </c>
      <c r="G107" s="52" t="s">
        <v>202</v>
      </c>
      <c r="H107" s="54">
        <v>43146</v>
      </c>
      <c r="I107" s="52">
        <v>112</v>
      </c>
      <c r="J107" s="52" t="s">
        <v>192</v>
      </c>
    </row>
    <row r="108" spans="1:10" ht="93" x14ac:dyDescent="0.25">
      <c r="A108" s="52">
        <v>2019</v>
      </c>
      <c r="B108" s="52" t="s">
        <v>580</v>
      </c>
      <c r="C108" s="52">
        <v>10245</v>
      </c>
      <c r="D108" s="68">
        <v>452</v>
      </c>
      <c r="E108" s="69">
        <v>945.17</v>
      </c>
      <c r="F108" s="52" t="s">
        <v>654</v>
      </c>
      <c r="G108" s="52" t="s">
        <v>225</v>
      </c>
      <c r="H108" s="54">
        <v>42881</v>
      </c>
      <c r="I108" s="52">
        <v>469</v>
      </c>
      <c r="J108" s="52" t="s">
        <v>68</v>
      </c>
    </row>
    <row r="109" spans="1:10" ht="69.75" x14ac:dyDescent="0.25">
      <c r="A109" s="52">
        <v>2019</v>
      </c>
      <c r="B109" s="52" t="s">
        <v>580</v>
      </c>
      <c r="C109" s="52">
        <v>10245</v>
      </c>
      <c r="D109" s="68">
        <v>543</v>
      </c>
      <c r="E109" s="69">
        <v>1288.3</v>
      </c>
      <c r="F109" s="52" t="s">
        <v>655</v>
      </c>
      <c r="G109" s="52" t="s">
        <v>656</v>
      </c>
      <c r="H109" s="54">
        <v>42919</v>
      </c>
      <c r="I109" s="52">
        <v>559</v>
      </c>
      <c r="J109" s="52" t="s">
        <v>68</v>
      </c>
    </row>
    <row r="110" spans="1:10" ht="93" x14ac:dyDescent="0.25">
      <c r="A110" s="52">
        <v>2019</v>
      </c>
      <c r="B110" s="52" t="s">
        <v>580</v>
      </c>
      <c r="C110" s="52">
        <v>10247</v>
      </c>
      <c r="D110" s="68">
        <v>2164</v>
      </c>
      <c r="E110" s="69">
        <v>302.77999999999997</v>
      </c>
      <c r="F110" s="52" t="s">
        <v>657</v>
      </c>
      <c r="G110" s="52" t="s">
        <v>227</v>
      </c>
      <c r="H110" s="54">
        <v>43437</v>
      </c>
      <c r="I110" s="52">
        <v>977</v>
      </c>
      <c r="J110" s="52" t="s">
        <v>68</v>
      </c>
    </row>
    <row r="111" spans="1:10" ht="46.5" x14ac:dyDescent="0.25">
      <c r="A111" s="52">
        <v>2019</v>
      </c>
      <c r="B111" s="52" t="s">
        <v>580</v>
      </c>
      <c r="C111" s="52">
        <v>10251</v>
      </c>
      <c r="D111" s="68">
        <v>206</v>
      </c>
      <c r="E111" s="69">
        <v>19728.63</v>
      </c>
      <c r="F111" s="52" t="s">
        <v>548</v>
      </c>
      <c r="G111" s="52" t="s">
        <v>658</v>
      </c>
      <c r="H111" s="54">
        <v>43480</v>
      </c>
      <c r="I111" s="52">
        <v>2</v>
      </c>
      <c r="J111" s="52" t="s">
        <v>68</v>
      </c>
    </row>
    <row r="112" spans="1:10" ht="46.5" x14ac:dyDescent="0.25">
      <c r="A112" s="52">
        <v>2019</v>
      </c>
      <c r="B112" s="52" t="s">
        <v>580</v>
      </c>
      <c r="C112" s="52">
        <v>10251</v>
      </c>
      <c r="D112" s="68">
        <v>207</v>
      </c>
      <c r="E112" s="69">
        <v>33576.06</v>
      </c>
      <c r="F112" s="52" t="s">
        <v>548</v>
      </c>
      <c r="G112" s="52" t="s">
        <v>659</v>
      </c>
      <c r="H112" s="54">
        <v>43480</v>
      </c>
      <c r="I112" s="52">
        <v>2</v>
      </c>
      <c r="J112" s="52" t="s">
        <v>68</v>
      </c>
    </row>
    <row r="113" spans="1:10" ht="46.5" x14ac:dyDescent="0.25">
      <c r="A113" s="52">
        <v>2019</v>
      </c>
      <c r="B113" s="52" t="s">
        <v>580</v>
      </c>
      <c r="C113" s="52">
        <v>10252</v>
      </c>
      <c r="D113" s="68">
        <v>757</v>
      </c>
      <c r="E113" s="69">
        <v>4000</v>
      </c>
      <c r="F113" s="52" t="s">
        <v>550</v>
      </c>
      <c r="G113" s="52" t="s">
        <v>660</v>
      </c>
      <c r="H113" s="54">
        <v>43748</v>
      </c>
      <c r="I113" s="52">
        <v>809</v>
      </c>
      <c r="J113" s="52" t="s">
        <v>68</v>
      </c>
    </row>
    <row r="114" spans="1:10" ht="69.75" x14ac:dyDescent="0.25">
      <c r="A114" s="52">
        <v>2019</v>
      </c>
      <c r="B114" s="52" t="s">
        <v>580</v>
      </c>
      <c r="C114" s="52">
        <v>10252</v>
      </c>
      <c r="D114" s="68">
        <v>1805</v>
      </c>
      <c r="E114" s="69">
        <v>471.47</v>
      </c>
      <c r="F114" s="52" t="s">
        <v>550</v>
      </c>
      <c r="G114" s="52" t="s">
        <v>661</v>
      </c>
      <c r="H114" s="54">
        <v>43398</v>
      </c>
      <c r="I114" s="52">
        <v>860</v>
      </c>
      <c r="J114" s="52" t="s">
        <v>68</v>
      </c>
    </row>
    <row r="115" spans="1:10" ht="46.5" x14ac:dyDescent="0.25">
      <c r="A115" s="52">
        <v>2019</v>
      </c>
      <c r="B115" s="52" t="s">
        <v>580</v>
      </c>
      <c r="C115" s="52">
        <v>10253</v>
      </c>
      <c r="D115" s="68">
        <v>210</v>
      </c>
      <c r="E115" s="69">
        <v>4591.84</v>
      </c>
      <c r="F115" s="52" t="s">
        <v>552</v>
      </c>
      <c r="G115" s="52" t="s">
        <v>662</v>
      </c>
      <c r="H115" s="54">
        <v>43480</v>
      </c>
      <c r="I115" s="52">
        <v>2</v>
      </c>
      <c r="J115" s="52" t="s">
        <v>68</v>
      </c>
    </row>
    <row r="116" spans="1:10" ht="46.5" x14ac:dyDescent="0.25">
      <c r="A116" s="52">
        <v>2019</v>
      </c>
      <c r="B116" s="52" t="s">
        <v>580</v>
      </c>
      <c r="C116" s="52">
        <v>10253</v>
      </c>
      <c r="D116" s="68">
        <v>211</v>
      </c>
      <c r="E116" s="69">
        <v>7130</v>
      </c>
      <c r="F116" s="52" t="s">
        <v>521</v>
      </c>
      <c r="G116" s="52" t="s">
        <v>554</v>
      </c>
      <c r="H116" s="54">
        <v>43480</v>
      </c>
      <c r="I116" s="52">
        <v>2</v>
      </c>
      <c r="J116" s="52" t="s">
        <v>68</v>
      </c>
    </row>
    <row r="117" spans="1:10" ht="46.5" x14ac:dyDescent="0.25">
      <c r="A117" s="52">
        <v>2019</v>
      </c>
      <c r="B117" s="52" t="s">
        <v>580</v>
      </c>
      <c r="C117" s="52">
        <v>10255</v>
      </c>
      <c r="D117" s="68">
        <v>215</v>
      </c>
      <c r="E117" s="69">
        <v>4.47</v>
      </c>
      <c r="F117" s="52" t="s">
        <v>576</v>
      </c>
      <c r="G117" s="52" t="s">
        <v>229</v>
      </c>
      <c r="H117" s="54">
        <v>43130</v>
      </c>
      <c r="I117" s="52">
        <v>63</v>
      </c>
      <c r="J117" s="52" t="s">
        <v>68</v>
      </c>
    </row>
    <row r="118" spans="1:10" ht="46.5" x14ac:dyDescent="0.25">
      <c r="A118" s="52">
        <v>2019</v>
      </c>
      <c r="B118" s="52" t="s">
        <v>580</v>
      </c>
      <c r="C118" s="52">
        <v>10255</v>
      </c>
      <c r="D118" s="68">
        <v>786</v>
      </c>
      <c r="E118" s="69">
        <v>617.34</v>
      </c>
      <c r="F118" s="52" t="s">
        <v>663</v>
      </c>
      <c r="G118" s="52" t="s">
        <v>230</v>
      </c>
      <c r="H118" s="54">
        <v>43761</v>
      </c>
      <c r="I118" s="52">
        <v>848</v>
      </c>
      <c r="J118" s="52" t="s">
        <v>68</v>
      </c>
    </row>
    <row r="119" spans="1:10" ht="46.5" x14ac:dyDescent="0.25">
      <c r="A119" s="52">
        <v>2019</v>
      </c>
      <c r="B119" s="52" t="s">
        <v>580</v>
      </c>
      <c r="C119" s="52">
        <v>10255</v>
      </c>
      <c r="D119" s="68">
        <v>1823</v>
      </c>
      <c r="E119" s="69">
        <v>1.83</v>
      </c>
      <c r="F119" s="52" t="s">
        <v>576</v>
      </c>
      <c r="G119" s="52" t="s">
        <v>664</v>
      </c>
      <c r="H119" s="54">
        <v>42821</v>
      </c>
      <c r="I119" s="52">
        <v>31</v>
      </c>
      <c r="J119" s="52" t="s">
        <v>68</v>
      </c>
    </row>
    <row r="120" spans="1:10" ht="69.75" x14ac:dyDescent="0.25">
      <c r="A120" s="52">
        <v>2019</v>
      </c>
      <c r="B120" s="52" t="s">
        <v>580</v>
      </c>
      <c r="C120" s="52">
        <v>10255</v>
      </c>
      <c r="D120" s="68">
        <v>2148</v>
      </c>
      <c r="E120" s="69">
        <v>183</v>
      </c>
      <c r="F120" s="52" t="s">
        <v>576</v>
      </c>
      <c r="G120" s="52" t="s">
        <v>231</v>
      </c>
      <c r="H120" s="54">
        <v>43427</v>
      </c>
      <c r="I120" s="52">
        <v>941</v>
      </c>
      <c r="J120" s="52" t="s">
        <v>68</v>
      </c>
    </row>
    <row r="121" spans="1:10" ht="46.5" x14ac:dyDescent="0.25">
      <c r="A121" s="52">
        <v>2019</v>
      </c>
      <c r="B121" s="52" t="s">
        <v>580</v>
      </c>
      <c r="C121" s="52">
        <v>10257</v>
      </c>
      <c r="D121" s="68">
        <v>213</v>
      </c>
      <c r="E121" s="69">
        <v>5294.64</v>
      </c>
      <c r="F121" s="52" t="s">
        <v>576</v>
      </c>
      <c r="G121" s="52" t="s">
        <v>232</v>
      </c>
      <c r="H121" s="54">
        <v>43130</v>
      </c>
      <c r="I121" s="52">
        <v>63</v>
      </c>
      <c r="J121" s="52" t="s">
        <v>68</v>
      </c>
    </row>
    <row r="122" spans="1:10" ht="93" x14ac:dyDescent="0.25">
      <c r="A122" s="52">
        <v>2019</v>
      </c>
      <c r="B122" s="52" t="s">
        <v>580</v>
      </c>
      <c r="C122" s="52">
        <v>10257</v>
      </c>
      <c r="D122" s="68">
        <v>762</v>
      </c>
      <c r="E122" s="69">
        <v>11.57</v>
      </c>
      <c r="F122" s="52" t="s">
        <v>665</v>
      </c>
      <c r="G122" s="52" t="s">
        <v>666</v>
      </c>
      <c r="H122" s="54">
        <v>43747</v>
      </c>
      <c r="I122" s="52">
        <v>815</v>
      </c>
      <c r="J122" s="52" t="s">
        <v>68</v>
      </c>
    </row>
    <row r="123" spans="1:10" ht="46.5" x14ac:dyDescent="0.25">
      <c r="A123" s="52">
        <v>2019</v>
      </c>
      <c r="B123" s="52" t="s">
        <v>580</v>
      </c>
      <c r="C123" s="52">
        <v>10257</v>
      </c>
      <c r="D123" s="68">
        <v>764</v>
      </c>
      <c r="E123" s="69">
        <v>35773.949999999997</v>
      </c>
      <c r="F123" s="52" t="s">
        <v>667</v>
      </c>
      <c r="G123" s="52" t="s">
        <v>233</v>
      </c>
      <c r="H123" s="54">
        <v>43747</v>
      </c>
      <c r="I123" s="52">
        <v>815</v>
      </c>
      <c r="J123" s="52" t="s">
        <v>68</v>
      </c>
    </row>
    <row r="124" spans="1:10" ht="46.5" x14ac:dyDescent="0.25">
      <c r="A124" s="52">
        <v>2019</v>
      </c>
      <c r="B124" s="52" t="s">
        <v>580</v>
      </c>
      <c r="C124" s="52">
        <v>10257</v>
      </c>
      <c r="D124" s="68">
        <v>1822</v>
      </c>
      <c r="E124" s="69">
        <v>2189.9299999999998</v>
      </c>
      <c r="F124" s="52" t="s">
        <v>576</v>
      </c>
      <c r="G124" s="52" t="s">
        <v>668</v>
      </c>
      <c r="H124" s="54">
        <v>42821</v>
      </c>
      <c r="I124" s="52">
        <v>31</v>
      </c>
      <c r="J124" s="52" t="s">
        <v>68</v>
      </c>
    </row>
    <row r="125" spans="1:10" ht="46.5" x14ac:dyDescent="0.25">
      <c r="A125" s="52">
        <v>2019</v>
      </c>
      <c r="B125" s="52" t="s">
        <v>580</v>
      </c>
      <c r="C125" s="52">
        <v>10258</v>
      </c>
      <c r="D125" s="68">
        <v>214</v>
      </c>
      <c r="E125" s="69">
        <v>149.16</v>
      </c>
      <c r="F125" s="52" t="s">
        <v>576</v>
      </c>
      <c r="G125" s="52" t="s">
        <v>236</v>
      </c>
      <c r="H125" s="54">
        <v>43130</v>
      </c>
      <c r="I125" s="52">
        <v>63</v>
      </c>
      <c r="J125" s="52" t="s">
        <v>68</v>
      </c>
    </row>
    <row r="126" spans="1:10" ht="46.5" x14ac:dyDescent="0.25">
      <c r="A126" s="52">
        <v>2019</v>
      </c>
      <c r="B126" s="52" t="s">
        <v>580</v>
      </c>
      <c r="C126" s="52">
        <v>10258</v>
      </c>
      <c r="D126" s="68">
        <v>1824</v>
      </c>
      <c r="E126" s="69">
        <v>70.14</v>
      </c>
      <c r="F126" s="52" t="s">
        <v>576</v>
      </c>
      <c r="G126" s="52" t="s">
        <v>669</v>
      </c>
      <c r="H126" s="54">
        <v>42821</v>
      </c>
      <c r="I126" s="52">
        <v>31</v>
      </c>
      <c r="J126" s="52" t="s">
        <v>68</v>
      </c>
    </row>
    <row r="127" spans="1:10" ht="93" x14ac:dyDescent="0.25">
      <c r="A127" s="52">
        <v>2019</v>
      </c>
      <c r="B127" s="52" t="s">
        <v>580</v>
      </c>
      <c r="C127" s="52">
        <v>10259</v>
      </c>
      <c r="D127" s="68">
        <v>729</v>
      </c>
      <c r="E127" s="69">
        <v>8767</v>
      </c>
      <c r="F127" s="52" t="s">
        <v>576</v>
      </c>
      <c r="G127" s="52" t="s">
        <v>204</v>
      </c>
      <c r="H127" s="54">
        <v>43738</v>
      </c>
      <c r="I127" s="52">
        <v>773</v>
      </c>
      <c r="J127" s="52" t="s">
        <v>192</v>
      </c>
    </row>
    <row r="128" spans="1:10" ht="116.25" x14ac:dyDescent="0.25">
      <c r="A128" s="52">
        <v>2019</v>
      </c>
      <c r="B128" s="52" t="s">
        <v>580</v>
      </c>
      <c r="C128" s="52">
        <v>10260</v>
      </c>
      <c r="D128" s="68">
        <v>504</v>
      </c>
      <c r="E128" s="69">
        <v>70.47</v>
      </c>
      <c r="F128" s="52" t="s">
        <v>670</v>
      </c>
      <c r="G128" s="52" t="s">
        <v>205</v>
      </c>
      <c r="H128" s="54">
        <v>43661</v>
      </c>
      <c r="I128" s="52">
        <v>576</v>
      </c>
      <c r="J128" s="52" t="s">
        <v>192</v>
      </c>
    </row>
    <row r="129" spans="1:10" ht="116.25" x14ac:dyDescent="0.25">
      <c r="A129" s="52">
        <v>2019</v>
      </c>
      <c r="B129" s="52" t="s">
        <v>580</v>
      </c>
      <c r="C129" s="52">
        <v>10260</v>
      </c>
      <c r="D129" s="68">
        <v>505</v>
      </c>
      <c r="E129" s="69">
        <v>61506.51</v>
      </c>
      <c r="F129" s="52" t="s">
        <v>671</v>
      </c>
      <c r="G129" s="52" t="s">
        <v>672</v>
      </c>
      <c r="H129" s="54">
        <v>43661</v>
      </c>
      <c r="I129" s="52">
        <v>576</v>
      </c>
      <c r="J129" s="52" t="s">
        <v>192</v>
      </c>
    </row>
    <row r="130" spans="1:10" ht="93" x14ac:dyDescent="0.25">
      <c r="A130" s="52">
        <v>2019</v>
      </c>
      <c r="B130" s="52" t="s">
        <v>580</v>
      </c>
      <c r="C130" s="52">
        <v>10261</v>
      </c>
      <c r="D130" s="68">
        <v>435</v>
      </c>
      <c r="E130" s="69">
        <v>75426.38</v>
      </c>
      <c r="F130" s="52" t="s">
        <v>602</v>
      </c>
      <c r="G130" s="52" t="s">
        <v>206</v>
      </c>
      <c r="H130" s="54">
        <v>43643</v>
      </c>
      <c r="I130" s="52">
        <v>521</v>
      </c>
      <c r="J130" s="52" t="s">
        <v>192</v>
      </c>
    </row>
    <row r="131" spans="1:10" ht="46.5" x14ac:dyDescent="0.25">
      <c r="A131" s="52">
        <v>2019</v>
      </c>
      <c r="B131" s="52" t="s">
        <v>580</v>
      </c>
      <c r="C131" s="52">
        <v>10263</v>
      </c>
      <c r="D131" s="68">
        <v>611</v>
      </c>
      <c r="E131" s="69">
        <v>469.99</v>
      </c>
      <c r="F131" s="52" t="s">
        <v>576</v>
      </c>
      <c r="G131" s="52" t="s">
        <v>237</v>
      </c>
      <c r="H131" s="54">
        <v>43672</v>
      </c>
      <c r="I131" s="52">
        <v>601</v>
      </c>
      <c r="J131" s="52" t="s">
        <v>68</v>
      </c>
    </row>
    <row r="132" spans="1:10" ht="46.5" x14ac:dyDescent="0.25">
      <c r="A132" s="52">
        <v>2019</v>
      </c>
      <c r="B132" s="52" t="s">
        <v>580</v>
      </c>
      <c r="C132" s="52">
        <v>10263</v>
      </c>
      <c r="D132" s="68">
        <v>659</v>
      </c>
      <c r="E132" s="69">
        <v>3012.58</v>
      </c>
      <c r="F132" s="52" t="s">
        <v>576</v>
      </c>
      <c r="G132" s="52" t="s">
        <v>673</v>
      </c>
      <c r="H132" s="54">
        <v>43684</v>
      </c>
      <c r="I132" s="52">
        <v>678</v>
      </c>
      <c r="J132" s="52" t="s">
        <v>68</v>
      </c>
    </row>
    <row r="133" spans="1:10" ht="46.5" x14ac:dyDescent="0.25">
      <c r="A133" s="52">
        <v>2019</v>
      </c>
      <c r="B133" s="52" t="s">
        <v>580</v>
      </c>
      <c r="C133" s="52">
        <v>10263</v>
      </c>
      <c r="D133" s="68">
        <v>667</v>
      </c>
      <c r="E133" s="69">
        <v>152.5</v>
      </c>
      <c r="F133" s="52" t="s">
        <v>576</v>
      </c>
      <c r="G133" s="52" t="s">
        <v>674</v>
      </c>
      <c r="H133" s="54">
        <v>43684</v>
      </c>
      <c r="I133" s="52">
        <v>678</v>
      </c>
      <c r="J133" s="52" t="s">
        <v>68</v>
      </c>
    </row>
    <row r="134" spans="1:10" ht="46.5" x14ac:dyDescent="0.25">
      <c r="A134" s="52">
        <v>2019</v>
      </c>
      <c r="B134" s="52" t="s">
        <v>580</v>
      </c>
      <c r="C134" s="52">
        <v>10263</v>
      </c>
      <c r="D134" s="68">
        <v>1614</v>
      </c>
      <c r="E134" s="69">
        <v>5369.33</v>
      </c>
      <c r="F134" s="52" t="s">
        <v>576</v>
      </c>
      <c r="G134" s="52" t="s">
        <v>675</v>
      </c>
      <c r="H134" s="54">
        <v>43087</v>
      </c>
      <c r="I134" s="52">
        <v>1034</v>
      </c>
      <c r="J134" s="52" t="s">
        <v>68</v>
      </c>
    </row>
    <row r="135" spans="1:10" ht="46.5" x14ac:dyDescent="0.25">
      <c r="A135" s="52">
        <v>2019</v>
      </c>
      <c r="B135" s="52" t="s">
        <v>580</v>
      </c>
      <c r="C135" s="52">
        <v>10263</v>
      </c>
      <c r="D135" s="68">
        <v>1825</v>
      </c>
      <c r="E135" s="69">
        <v>109.12</v>
      </c>
      <c r="F135" s="52" t="s">
        <v>576</v>
      </c>
      <c r="G135" s="52" t="s">
        <v>676</v>
      </c>
      <c r="H135" s="54">
        <v>42821</v>
      </c>
      <c r="I135" s="52">
        <v>31</v>
      </c>
      <c r="J135" s="52" t="s">
        <v>68</v>
      </c>
    </row>
    <row r="136" spans="1:10" ht="69.75" x14ac:dyDescent="0.25">
      <c r="A136" s="52">
        <v>2019</v>
      </c>
      <c r="B136" s="52" t="s">
        <v>580</v>
      </c>
      <c r="C136" s="52">
        <v>10267</v>
      </c>
      <c r="D136" s="68">
        <v>1096</v>
      </c>
      <c r="E136" s="69">
        <v>4866.1499999999996</v>
      </c>
      <c r="F136" s="52" t="s">
        <v>677</v>
      </c>
      <c r="G136" s="52" t="s">
        <v>678</v>
      </c>
      <c r="H136" s="54">
        <v>43810</v>
      </c>
      <c r="I136" s="52">
        <v>1020</v>
      </c>
      <c r="J136" s="52" t="s">
        <v>118</v>
      </c>
    </row>
    <row r="137" spans="1:10" ht="46.5" x14ac:dyDescent="0.25">
      <c r="A137" s="52">
        <v>2019</v>
      </c>
      <c r="B137" s="52" t="s">
        <v>580</v>
      </c>
      <c r="C137" s="52">
        <v>10267</v>
      </c>
      <c r="D137" s="68">
        <v>1192</v>
      </c>
      <c r="E137" s="69">
        <v>915</v>
      </c>
      <c r="F137" s="52" t="s">
        <v>679</v>
      </c>
      <c r="G137" s="52" t="s">
        <v>680</v>
      </c>
      <c r="H137" s="54">
        <v>43818</v>
      </c>
      <c r="I137" s="52">
        <v>1072</v>
      </c>
      <c r="J137" s="52" t="s">
        <v>118</v>
      </c>
    </row>
    <row r="138" spans="1:10" ht="69.75" x14ac:dyDescent="0.25">
      <c r="A138" s="52">
        <v>2019</v>
      </c>
      <c r="B138" s="52" t="s">
        <v>580</v>
      </c>
      <c r="C138" s="52">
        <v>10269</v>
      </c>
      <c r="D138" s="68">
        <v>850</v>
      </c>
      <c r="E138" s="69">
        <v>10783.32</v>
      </c>
      <c r="F138" s="52" t="s">
        <v>681</v>
      </c>
      <c r="G138" s="52" t="s">
        <v>373</v>
      </c>
      <c r="H138" s="54">
        <v>43774</v>
      </c>
      <c r="I138" s="52">
        <v>883</v>
      </c>
      <c r="J138" s="52" t="s">
        <v>118</v>
      </c>
    </row>
    <row r="139" spans="1:10" ht="69.75" x14ac:dyDescent="0.25">
      <c r="A139" s="52">
        <v>2019</v>
      </c>
      <c r="B139" s="52" t="s">
        <v>580</v>
      </c>
      <c r="C139" s="52">
        <v>10269</v>
      </c>
      <c r="D139" s="68">
        <v>2254</v>
      </c>
      <c r="E139" s="69">
        <v>21676.63</v>
      </c>
      <c r="F139" s="52" t="s">
        <v>682</v>
      </c>
      <c r="G139" s="52" t="s">
        <v>683</v>
      </c>
      <c r="H139" s="54">
        <v>43453</v>
      </c>
      <c r="I139" s="52">
        <v>1072</v>
      </c>
      <c r="J139" s="52" t="s">
        <v>118</v>
      </c>
    </row>
    <row r="140" spans="1:10" ht="69.75" x14ac:dyDescent="0.25">
      <c r="A140" s="52">
        <v>2019</v>
      </c>
      <c r="B140" s="52" t="s">
        <v>580</v>
      </c>
      <c r="C140" s="52">
        <v>10271</v>
      </c>
      <c r="D140" s="68">
        <v>1159</v>
      </c>
      <c r="E140" s="69">
        <v>854</v>
      </c>
      <c r="F140" s="52" t="s">
        <v>684</v>
      </c>
      <c r="G140" s="52" t="s">
        <v>685</v>
      </c>
      <c r="H140" s="54">
        <v>43817</v>
      </c>
      <c r="I140" s="52">
        <v>1052</v>
      </c>
      <c r="J140" s="52" t="s">
        <v>118</v>
      </c>
    </row>
    <row r="141" spans="1:10" x14ac:dyDescent="0.25">
      <c r="A141" s="52">
        <v>2019</v>
      </c>
      <c r="B141" s="52" t="s">
        <v>580</v>
      </c>
      <c r="C141" s="52">
        <v>10271</v>
      </c>
      <c r="D141" s="68">
        <v>1193</v>
      </c>
      <c r="E141" s="69">
        <v>3259.84</v>
      </c>
      <c r="F141" s="52" t="s">
        <v>686</v>
      </c>
      <c r="G141" s="52" t="s">
        <v>687</v>
      </c>
      <c r="H141" s="54">
        <v>43817</v>
      </c>
      <c r="I141" s="52">
        <v>1070</v>
      </c>
      <c r="J141" s="52" t="s">
        <v>118</v>
      </c>
    </row>
    <row r="142" spans="1:10" ht="46.5" x14ac:dyDescent="0.25">
      <c r="A142" s="52">
        <v>2019</v>
      </c>
      <c r="B142" s="52" t="s">
        <v>580</v>
      </c>
      <c r="C142" s="52">
        <v>10271</v>
      </c>
      <c r="D142" s="68">
        <v>1194</v>
      </c>
      <c r="E142" s="69">
        <v>3172</v>
      </c>
      <c r="F142" s="52" t="s">
        <v>688</v>
      </c>
      <c r="G142" s="52" t="s">
        <v>689</v>
      </c>
      <c r="H142" s="54">
        <v>43819</v>
      </c>
      <c r="I142" s="52">
        <v>1073</v>
      </c>
      <c r="J142" s="52" t="s">
        <v>118</v>
      </c>
    </row>
    <row r="143" spans="1:10" x14ac:dyDescent="0.25">
      <c r="A143" s="52">
        <v>2019</v>
      </c>
      <c r="B143" s="52" t="s">
        <v>580</v>
      </c>
      <c r="C143" s="52">
        <v>10271</v>
      </c>
      <c r="D143" s="68">
        <v>1347</v>
      </c>
      <c r="E143" s="69">
        <v>1516.8</v>
      </c>
      <c r="F143" s="52" t="s">
        <v>688</v>
      </c>
      <c r="G143" s="52" t="s">
        <v>145</v>
      </c>
      <c r="H143" s="54">
        <v>43355</v>
      </c>
      <c r="I143" s="52">
        <v>746</v>
      </c>
      <c r="J143" s="52" t="s">
        <v>118</v>
      </c>
    </row>
    <row r="144" spans="1:10" ht="69.75" x14ac:dyDescent="0.25">
      <c r="A144" s="52">
        <v>2019</v>
      </c>
      <c r="B144" s="52" t="s">
        <v>580</v>
      </c>
      <c r="C144" s="52">
        <v>10271</v>
      </c>
      <c r="D144" s="68">
        <v>1349</v>
      </c>
      <c r="E144" s="69">
        <v>3531.6</v>
      </c>
      <c r="F144" s="52" t="s">
        <v>690</v>
      </c>
      <c r="G144" s="52" t="s">
        <v>691</v>
      </c>
      <c r="H144" s="54">
        <v>43355</v>
      </c>
      <c r="I144" s="52">
        <v>747</v>
      </c>
      <c r="J144" s="52" t="s">
        <v>118</v>
      </c>
    </row>
    <row r="145" spans="1:10" ht="46.5" x14ac:dyDescent="0.25">
      <c r="A145" s="52">
        <v>2019</v>
      </c>
      <c r="B145" s="52" t="s">
        <v>580</v>
      </c>
      <c r="C145" s="52">
        <v>10271</v>
      </c>
      <c r="D145" s="68">
        <v>1864</v>
      </c>
      <c r="E145" s="69">
        <v>2688.93</v>
      </c>
      <c r="F145" s="52" t="s">
        <v>692</v>
      </c>
      <c r="G145" s="52" t="s">
        <v>693</v>
      </c>
      <c r="H145" s="54">
        <v>43420</v>
      </c>
      <c r="I145" s="52">
        <v>917</v>
      </c>
      <c r="J145" s="52" t="s">
        <v>118</v>
      </c>
    </row>
    <row r="146" spans="1:10" ht="69.75" x14ac:dyDescent="0.25">
      <c r="A146" s="52">
        <v>2019</v>
      </c>
      <c r="B146" s="52" t="s">
        <v>580</v>
      </c>
      <c r="C146" s="52">
        <v>10272</v>
      </c>
      <c r="D146" s="68">
        <v>400</v>
      </c>
      <c r="E146" s="69">
        <v>794.84</v>
      </c>
      <c r="F146" s="52" t="s">
        <v>539</v>
      </c>
      <c r="G146" s="52" t="s">
        <v>694</v>
      </c>
      <c r="H146" s="54">
        <v>42852</v>
      </c>
      <c r="I146" s="52">
        <v>367</v>
      </c>
      <c r="J146" s="52" t="s">
        <v>118</v>
      </c>
    </row>
    <row r="147" spans="1:10" ht="69.75" x14ac:dyDescent="0.25">
      <c r="A147" s="52">
        <v>2019</v>
      </c>
      <c r="B147" s="52" t="s">
        <v>580</v>
      </c>
      <c r="C147" s="52">
        <v>10277</v>
      </c>
      <c r="D147" s="68">
        <v>402</v>
      </c>
      <c r="E147" s="69">
        <v>32091.25</v>
      </c>
      <c r="F147" s="52" t="s">
        <v>539</v>
      </c>
      <c r="G147" s="52" t="s">
        <v>147</v>
      </c>
      <c r="H147" s="54">
        <v>42852</v>
      </c>
      <c r="I147" s="52">
        <v>367</v>
      </c>
      <c r="J147" s="52" t="s">
        <v>118</v>
      </c>
    </row>
    <row r="148" spans="1:10" ht="69.75" x14ac:dyDescent="0.25">
      <c r="A148" s="52">
        <v>2019</v>
      </c>
      <c r="B148" s="52" t="s">
        <v>580</v>
      </c>
      <c r="C148" s="52">
        <v>10279</v>
      </c>
      <c r="D148" s="68">
        <v>315</v>
      </c>
      <c r="E148" s="69">
        <v>5105.79</v>
      </c>
      <c r="F148" s="52" t="s">
        <v>555</v>
      </c>
      <c r="G148" s="52" t="s">
        <v>695</v>
      </c>
      <c r="H148" s="54">
        <v>42818</v>
      </c>
      <c r="I148" s="52">
        <v>247</v>
      </c>
      <c r="J148" s="52" t="s">
        <v>118</v>
      </c>
    </row>
    <row r="149" spans="1:10" ht="69.75" x14ac:dyDescent="0.25">
      <c r="A149" s="52">
        <v>2019</v>
      </c>
      <c r="B149" s="52" t="s">
        <v>580</v>
      </c>
      <c r="C149" s="52">
        <v>10279</v>
      </c>
      <c r="D149" s="68">
        <v>2252</v>
      </c>
      <c r="E149" s="69">
        <v>10153.59</v>
      </c>
      <c r="F149" s="52" t="s">
        <v>557</v>
      </c>
      <c r="G149" s="52" t="s">
        <v>696</v>
      </c>
      <c r="H149" s="54">
        <v>43453</v>
      </c>
      <c r="I149" s="52">
        <v>1072</v>
      </c>
      <c r="J149" s="52" t="s">
        <v>118</v>
      </c>
    </row>
    <row r="150" spans="1:10" ht="46.5" x14ac:dyDescent="0.25">
      <c r="A150" s="52">
        <v>2019</v>
      </c>
      <c r="B150" s="52" t="s">
        <v>580</v>
      </c>
      <c r="C150" s="52">
        <v>10281</v>
      </c>
      <c r="D150" s="68">
        <v>1275</v>
      </c>
      <c r="E150" s="69">
        <v>20879.099999999999</v>
      </c>
      <c r="F150" s="52" t="s">
        <v>697</v>
      </c>
      <c r="G150" s="52" t="s">
        <v>698</v>
      </c>
      <c r="H150" s="54">
        <v>43034</v>
      </c>
      <c r="I150" s="52">
        <v>811</v>
      </c>
      <c r="J150" s="52" t="s">
        <v>118</v>
      </c>
    </row>
    <row r="151" spans="1:10" ht="46.5" x14ac:dyDescent="0.25">
      <c r="A151" s="52">
        <v>2019</v>
      </c>
      <c r="B151" s="52" t="s">
        <v>580</v>
      </c>
      <c r="C151" s="52">
        <v>10284</v>
      </c>
      <c r="D151" s="68">
        <v>135</v>
      </c>
      <c r="E151" s="69">
        <v>16063.21</v>
      </c>
      <c r="F151" s="52" t="s">
        <v>699</v>
      </c>
      <c r="G151" s="52" t="s">
        <v>700</v>
      </c>
      <c r="H151" s="54">
        <v>43529</v>
      </c>
      <c r="I151" s="52">
        <v>171</v>
      </c>
      <c r="J151" s="52" t="s">
        <v>13</v>
      </c>
    </row>
    <row r="152" spans="1:10" x14ac:dyDescent="0.25">
      <c r="A152" s="52">
        <v>2019</v>
      </c>
      <c r="B152" s="52" t="s">
        <v>580</v>
      </c>
      <c r="C152" s="52">
        <v>10284</v>
      </c>
      <c r="D152" s="68">
        <v>1014</v>
      </c>
      <c r="E152" s="69">
        <v>2800</v>
      </c>
      <c r="F152" s="52" t="s">
        <v>701</v>
      </c>
      <c r="G152" s="52" t="s">
        <v>702</v>
      </c>
      <c r="H152" s="54">
        <v>43783</v>
      </c>
      <c r="I152" s="52">
        <v>949</v>
      </c>
      <c r="J152" s="52" t="s">
        <v>13</v>
      </c>
    </row>
    <row r="153" spans="1:10" ht="93" x14ac:dyDescent="0.25">
      <c r="A153" s="52">
        <v>2019</v>
      </c>
      <c r="B153" s="52" t="s">
        <v>580</v>
      </c>
      <c r="C153" s="52">
        <v>10284</v>
      </c>
      <c r="D153" s="68">
        <v>2232</v>
      </c>
      <c r="E153" s="69">
        <v>383.63</v>
      </c>
      <c r="F153" s="52" t="s">
        <v>703</v>
      </c>
      <c r="G153" s="52" t="s">
        <v>173</v>
      </c>
      <c r="H153" s="54">
        <v>43452</v>
      </c>
      <c r="I153" s="52">
        <v>1056</v>
      </c>
      <c r="J153" s="52" t="s">
        <v>13</v>
      </c>
    </row>
    <row r="154" spans="1:10" ht="116.25" x14ac:dyDescent="0.25">
      <c r="A154" s="52">
        <v>2019</v>
      </c>
      <c r="B154" s="52" t="s">
        <v>580</v>
      </c>
      <c r="C154" s="52">
        <v>10285</v>
      </c>
      <c r="D154" s="68">
        <v>466</v>
      </c>
      <c r="E154" s="69">
        <v>26.25</v>
      </c>
      <c r="F154" s="52" t="s">
        <v>704</v>
      </c>
      <c r="G154" s="52" t="s">
        <v>705</v>
      </c>
      <c r="H154" s="54">
        <v>43208</v>
      </c>
      <c r="I154" s="52">
        <v>42</v>
      </c>
      <c r="J154" s="52" t="s">
        <v>13</v>
      </c>
    </row>
    <row r="155" spans="1:10" ht="69.75" x14ac:dyDescent="0.25">
      <c r="A155" s="52">
        <v>2019</v>
      </c>
      <c r="B155" s="52" t="s">
        <v>580</v>
      </c>
      <c r="C155" s="52">
        <v>10285</v>
      </c>
      <c r="D155" s="68">
        <v>691</v>
      </c>
      <c r="E155" s="69">
        <v>369.16</v>
      </c>
      <c r="F155" s="52" t="s">
        <v>706</v>
      </c>
      <c r="G155" s="52" t="s">
        <v>378</v>
      </c>
      <c r="H155" s="54">
        <v>42983</v>
      </c>
      <c r="I155" s="52">
        <v>667</v>
      </c>
      <c r="J155" s="52" t="s">
        <v>13</v>
      </c>
    </row>
    <row r="156" spans="1:10" ht="46.5" x14ac:dyDescent="0.25">
      <c r="A156" s="52">
        <v>2019</v>
      </c>
      <c r="B156" s="52" t="s">
        <v>580</v>
      </c>
      <c r="C156" s="52">
        <v>10286</v>
      </c>
      <c r="D156" s="68">
        <v>144</v>
      </c>
      <c r="E156" s="69">
        <v>7831.07</v>
      </c>
      <c r="F156" s="52" t="s">
        <v>699</v>
      </c>
      <c r="G156" s="52" t="s">
        <v>707</v>
      </c>
      <c r="H156" s="54">
        <v>43529</v>
      </c>
      <c r="I156" s="52">
        <v>171</v>
      </c>
      <c r="J156" s="52" t="s">
        <v>13</v>
      </c>
    </row>
    <row r="157" spans="1:10" ht="69.75" x14ac:dyDescent="0.25">
      <c r="A157" s="52">
        <v>2019</v>
      </c>
      <c r="B157" s="52" t="s">
        <v>580</v>
      </c>
      <c r="C157" s="52">
        <v>10286</v>
      </c>
      <c r="D157" s="68">
        <v>673</v>
      </c>
      <c r="E157" s="69">
        <v>20.5</v>
      </c>
      <c r="F157" s="52" t="s">
        <v>708</v>
      </c>
      <c r="G157" s="52" t="s">
        <v>709</v>
      </c>
      <c r="H157" s="54">
        <v>43249</v>
      </c>
      <c r="I157" s="52">
        <v>436</v>
      </c>
      <c r="J157" s="52" t="s">
        <v>13</v>
      </c>
    </row>
    <row r="158" spans="1:10" ht="69.75" x14ac:dyDescent="0.25">
      <c r="A158" s="52">
        <v>2019</v>
      </c>
      <c r="B158" s="52" t="s">
        <v>580</v>
      </c>
      <c r="C158" s="52">
        <v>10286</v>
      </c>
      <c r="D158" s="68">
        <v>2417</v>
      </c>
      <c r="E158" s="69">
        <v>20.5</v>
      </c>
      <c r="F158" s="52" t="s">
        <v>708</v>
      </c>
      <c r="G158" s="52" t="s">
        <v>710</v>
      </c>
      <c r="H158" s="54">
        <v>43558</v>
      </c>
      <c r="I158" s="52">
        <v>32</v>
      </c>
      <c r="J158" s="52" t="s">
        <v>13</v>
      </c>
    </row>
    <row r="159" spans="1:10" ht="46.5" x14ac:dyDescent="0.25">
      <c r="A159" s="52">
        <v>2019</v>
      </c>
      <c r="B159" s="52" t="s">
        <v>580</v>
      </c>
      <c r="C159" s="52">
        <v>10287</v>
      </c>
      <c r="D159" s="68">
        <v>501</v>
      </c>
      <c r="E159" s="69">
        <v>1524.29</v>
      </c>
      <c r="F159" s="52" t="s">
        <v>711</v>
      </c>
      <c r="G159" s="52" t="s">
        <v>174</v>
      </c>
      <c r="H159" s="54">
        <v>43200</v>
      </c>
      <c r="I159" s="52">
        <v>294</v>
      </c>
      <c r="J159" s="52" t="s">
        <v>13</v>
      </c>
    </row>
    <row r="160" spans="1:10" ht="46.5" x14ac:dyDescent="0.25">
      <c r="A160" s="52">
        <v>2019</v>
      </c>
      <c r="B160" s="52" t="s">
        <v>580</v>
      </c>
      <c r="C160" s="52">
        <v>10288</v>
      </c>
      <c r="D160" s="68">
        <v>842</v>
      </c>
      <c r="E160" s="69">
        <v>7238.09</v>
      </c>
      <c r="F160" s="52" t="s">
        <v>712</v>
      </c>
      <c r="G160" s="52" t="s">
        <v>713</v>
      </c>
      <c r="H160" s="54">
        <v>43769</v>
      </c>
      <c r="I160" s="52">
        <v>870</v>
      </c>
      <c r="J160" s="52" t="s">
        <v>13</v>
      </c>
    </row>
    <row r="161" spans="1:10" ht="46.5" x14ac:dyDescent="0.25">
      <c r="A161" s="52">
        <v>2019</v>
      </c>
      <c r="B161" s="52" t="s">
        <v>580</v>
      </c>
      <c r="C161" s="52">
        <v>10288</v>
      </c>
      <c r="D161" s="68">
        <v>1361</v>
      </c>
      <c r="E161" s="69">
        <v>62.72</v>
      </c>
      <c r="F161" s="52" t="s">
        <v>712</v>
      </c>
      <c r="G161" s="52" t="s">
        <v>175</v>
      </c>
      <c r="H161" s="54">
        <v>43363</v>
      </c>
      <c r="I161" s="52">
        <v>760</v>
      </c>
      <c r="J161" s="52" t="s">
        <v>13</v>
      </c>
    </row>
    <row r="162" spans="1:10" ht="69.75" x14ac:dyDescent="0.25">
      <c r="A162" s="52">
        <v>2019</v>
      </c>
      <c r="B162" s="52" t="s">
        <v>580</v>
      </c>
      <c r="C162" s="52">
        <v>10288</v>
      </c>
      <c r="D162" s="68">
        <v>2419</v>
      </c>
      <c r="E162" s="69">
        <v>118.6</v>
      </c>
      <c r="F162" s="52" t="s">
        <v>712</v>
      </c>
      <c r="G162" s="52" t="s">
        <v>714</v>
      </c>
      <c r="H162" s="54">
        <v>43558</v>
      </c>
      <c r="I162" s="52">
        <v>32</v>
      </c>
      <c r="J162" s="52" t="s">
        <v>13</v>
      </c>
    </row>
    <row r="163" spans="1:10" ht="46.5" x14ac:dyDescent="0.25">
      <c r="A163" s="52">
        <v>2019</v>
      </c>
      <c r="B163" s="52" t="s">
        <v>580</v>
      </c>
      <c r="C163" s="52">
        <v>10289</v>
      </c>
      <c r="D163" s="68">
        <v>582</v>
      </c>
      <c r="E163" s="69">
        <v>1858.22</v>
      </c>
      <c r="F163" s="52" t="s">
        <v>715</v>
      </c>
      <c r="G163" s="52" t="s">
        <v>716</v>
      </c>
      <c r="H163" s="54">
        <v>42919</v>
      </c>
      <c r="I163" s="52">
        <v>552</v>
      </c>
      <c r="J163" s="52" t="s">
        <v>13</v>
      </c>
    </row>
    <row r="164" spans="1:10" ht="46.5" x14ac:dyDescent="0.25">
      <c r="A164" s="52">
        <v>2019</v>
      </c>
      <c r="B164" s="52" t="s">
        <v>580</v>
      </c>
      <c r="C164" s="52">
        <v>10289</v>
      </c>
      <c r="D164" s="68">
        <v>583</v>
      </c>
      <c r="E164" s="69">
        <v>33.409999999999997</v>
      </c>
      <c r="F164" s="52" t="s">
        <v>715</v>
      </c>
      <c r="G164" s="52" t="s">
        <v>716</v>
      </c>
      <c r="H164" s="54">
        <v>42919</v>
      </c>
      <c r="I164" s="52">
        <v>552</v>
      </c>
      <c r="J164" s="52" t="s">
        <v>13</v>
      </c>
    </row>
    <row r="165" spans="1:10" ht="93" x14ac:dyDescent="0.25">
      <c r="A165" s="52">
        <v>2019</v>
      </c>
      <c r="B165" s="52" t="s">
        <v>580</v>
      </c>
      <c r="C165" s="52">
        <v>10289</v>
      </c>
      <c r="D165" s="68">
        <v>1170</v>
      </c>
      <c r="E165" s="69">
        <v>31044</v>
      </c>
      <c r="F165" s="52" t="s">
        <v>701</v>
      </c>
      <c r="G165" s="52" t="s">
        <v>717</v>
      </c>
      <c r="H165" s="54">
        <v>43297</v>
      </c>
      <c r="I165" s="52">
        <v>590</v>
      </c>
      <c r="J165" s="52" t="s">
        <v>13</v>
      </c>
    </row>
    <row r="166" spans="1:10" ht="69.75" x14ac:dyDescent="0.25">
      <c r="A166" s="52">
        <v>2019</v>
      </c>
      <c r="B166" s="52" t="s">
        <v>580</v>
      </c>
      <c r="C166" s="52">
        <v>10292</v>
      </c>
      <c r="D166" s="68">
        <v>407</v>
      </c>
      <c r="E166" s="69">
        <v>488</v>
      </c>
      <c r="F166" s="52" t="s">
        <v>718</v>
      </c>
      <c r="G166" s="52" t="s">
        <v>719</v>
      </c>
      <c r="H166" s="54">
        <v>43613</v>
      </c>
      <c r="I166" s="52">
        <v>437</v>
      </c>
      <c r="J166" s="52" t="s">
        <v>68</v>
      </c>
    </row>
    <row r="167" spans="1:10" ht="46.5" x14ac:dyDescent="0.25">
      <c r="A167" s="52">
        <v>2019</v>
      </c>
      <c r="B167" s="52" t="s">
        <v>580</v>
      </c>
      <c r="C167" s="52">
        <v>10292</v>
      </c>
      <c r="D167" s="68">
        <v>483</v>
      </c>
      <c r="E167" s="69">
        <v>11693.46</v>
      </c>
      <c r="F167" s="52" t="s">
        <v>720</v>
      </c>
      <c r="G167" s="52" t="s">
        <v>239</v>
      </c>
      <c r="H167" s="54">
        <v>43651</v>
      </c>
      <c r="I167" s="52">
        <v>556</v>
      </c>
      <c r="J167" s="52" t="s">
        <v>68</v>
      </c>
    </row>
    <row r="168" spans="1:10" ht="69.75" x14ac:dyDescent="0.25">
      <c r="A168" s="52">
        <v>2019</v>
      </c>
      <c r="B168" s="52" t="s">
        <v>580</v>
      </c>
      <c r="C168" s="52">
        <v>10294</v>
      </c>
      <c r="D168" s="68">
        <v>119</v>
      </c>
      <c r="E168" s="69">
        <v>49.01</v>
      </c>
      <c r="F168" s="52" t="s">
        <v>721</v>
      </c>
      <c r="G168" s="52" t="s">
        <v>722</v>
      </c>
      <c r="H168" s="54">
        <v>43518</v>
      </c>
      <c r="I168" s="52">
        <v>129</v>
      </c>
      <c r="J168" s="52" t="s">
        <v>192</v>
      </c>
    </row>
    <row r="169" spans="1:10" ht="69.75" x14ac:dyDescent="0.25">
      <c r="A169" s="52">
        <v>2019</v>
      </c>
      <c r="B169" s="52" t="s">
        <v>580</v>
      </c>
      <c r="C169" s="52">
        <v>10294</v>
      </c>
      <c r="D169" s="68">
        <v>723</v>
      </c>
      <c r="E169" s="69">
        <v>13285.31</v>
      </c>
      <c r="F169" s="52" t="s">
        <v>721</v>
      </c>
      <c r="G169" s="52" t="s">
        <v>723</v>
      </c>
      <c r="H169" s="54">
        <v>43732</v>
      </c>
      <c r="I169" s="52">
        <v>749</v>
      </c>
      <c r="J169" s="52" t="s">
        <v>192</v>
      </c>
    </row>
    <row r="170" spans="1:10" ht="69.75" x14ac:dyDescent="0.25">
      <c r="A170" s="52">
        <v>2019</v>
      </c>
      <c r="B170" s="52" t="s">
        <v>580</v>
      </c>
      <c r="C170" s="52">
        <v>10296</v>
      </c>
      <c r="D170" s="68">
        <v>380</v>
      </c>
      <c r="E170" s="69">
        <v>1910</v>
      </c>
      <c r="F170" s="52" t="s">
        <v>724</v>
      </c>
      <c r="G170" s="52" t="s">
        <v>240</v>
      </c>
      <c r="H170" s="54">
        <v>43594</v>
      </c>
      <c r="I170" s="52">
        <v>415</v>
      </c>
      <c r="J170" s="52" t="s">
        <v>68</v>
      </c>
    </row>
    <row r="171" spans="1:10" ht="46.5" x14ac:dyDescent="0.25">
      <c r="A171" s="52">
        <v>2019</v>
      </c>
      <c r="B171" s="52" t="s">
        <v>580</v>
      </c>
      <c r="C171" s="52">
        <v>10297</v>
      </c>
      <c r="D171" s="68">
        <v>696</v>
      </c>
      <c r="E171" s="69">
        <v>327.10000000000002</v>
      </c>
      <c r="F171" s="52" t="s">
        <v>725</v>
      </c>
      <c r="G171" s="52" t="s">
        <v>79</v>
      </c>
      <c r="H171" s="54">
        <v>42989</v>
      </c>
      <c r="I171" s="52">
        <v>678</v>
      </c>
      <c r="J171" s="52" t="s">
        <v>68</v>
      </c>
    </row>
    <row r="172" spans="1:10" ht="46.5" x14ac:dyDescent="0.25">
      <c r="A172" s="52">
        <v>2019</v>
      </c>
      <c r="B172" s="52" t="s">
        <v>580</v>
      </c>
      <c r="C172" s="52">
        <v>10297</v>
      </c>
      <c r="D172" s="68">
        <v>1188</v>
      </c>
      <c r="E172" s="69">
        <v>958.92</v>
      </c>
      <c r="F172" s="52" t="s">
        <v>726</v>
      </c>
      <c r="G172" s="52" t="s">
        <v>241</v>
      </c>
      <c r="H172" s="54">
        <v>43809</v>
      </c>
      <c r="I172" s="52">
        <v>1060</v>
      </c>
      <c r="J172" s="52" t="s">
        <v>68</v>
      </c>
    </row>
    <row r="173" spans="1:10" ht="46.5" x14ac:dyDescent="0.25">
      <c r="A173" s="52">
        <v>2019</v>
      </c>
      <c r="B173" s="52" t="s">
        <v>580</v>
      </c>
      <c r="C173" s="52">
        <v>10298</v>
      </c>
      <c r="D173" s="68">
        <v>654</v>
      </c>
      <c r="E173" s="69">
        <v>956.84</v>
      </c>
      <c r="F173" s="52" t="s">
        <v>576</v>
      </c>
      <c r="G173" s="52" t="s">
        <v>727</v>
      </c>
      <c r="H173" s="54">
        <v>43684</v>
      </c>
      <c r="I173" s="52">
        <v>678</v>
      </c>
      <c r="J173" s="52" t="s">
        <v>68</v>
      </c>
    </row>
    <row r="174" spans="1:10" ht="69.75" x14ac:dyDescent="0.25">
      <c r="A174" s="52">
        <v>2019</v>
      </c>
      <c r="B174" s="52" t="s">
        <v>580</v>
      </c>
      <c r="C174" s="52">
        <v>10298</v>
      </c>
      <c r="D174" s="68">
        <v>665</v>
      </c>
      <c r="E174" s="69">
        <v>45809.919999999998</v>
      </c>
      <c r="F174" s="52" t="s">
        <v>576</v>
      </c>
      <c r="G174" s="52" t="s">
        <v>728</v>
      </c>
      <c r="H174" s="54">
        <v>43684</v>
      </c>
      <c r="I174" s="52">
        <v>678</v>
      </c>
      <c r="J174" s="52" t="s">
        <v>68</v>
      </c>
    </row>
    <row r="175" spans="1:10" ht="46.5" x14ac:dyDescent="0.25">
      <c r="A175" s="52">
        <v>2019</v>
      </c>
      <c r="B175" s="52" t="s">
        <v>580</v>
      </c>
      <c r="C175" s="52">
        <v>10298</v>
      </c>
      <c r="D175" s="68">
        <v>1604</v>
      </c>
      <c r="E175" s="69">
        <v>1922.25</v>
      </c>
      <c r="F175" s="52" t="s">
        <v>576</v>
      </c>
      <c r="G175" s="52" t="s">
        <v>729</v>
      </c>
      <c r="H175" s="54">
        <v>43087</v>
      </c>
      <c r="I175" s="52">
        <v>1034</v>
      </c>
      <c r="J175" s="52" t="s">
        <v>68</v>
      </c>
    </row>
    <row r="176" spans="1:10" ht="46.5" x14ac:dyDescent="0.25">
      <c r="A176" s="52">
        <v>2019</v>
      </c>
      <c r="B176" s="52" t="s">
        <v>580</v>
      </c>
      <c r="C176" s="52">
        <v>10298</v>
      </c>
      <c r="D176" s="68">
        <v>1605</v>
      </c>
      <c r="E176" s="69">
        <v>75755.600000000006</v>
      </c>
      <c r="F176" s="52" t="s">
        <v>576</v>
      </c>
      <c r="G176" s="52" t="s">
        <v>242</v>
      </c>
      <c r="H176" s="54">
        <v>43087</v>
      </c>
      <c r="I176" s="52">
        <v>1034</v>
      </c>
      <c r="J176" s="52" t="s">
        <v>68</v>
      </c>
    </row>
    <row r="177" spans="1:10" ht="46.5" x14ac:dyDescent="0.25">
      <c r="A177" s="52">
        <v>2019</v>
      </c>
      <c r="B177" s="52" t="s">
        <v>580</v>
      </c>
      <c r="C177" s="52">
        <v>10298</v>
      </c>
      <c r="D177" s="68">
        <v>1819</v>
      </c>
      <c r="E177" s="69">
        <v>52.88</v>
      </c>
      <c r="F177" s="52" t="s">
        <v>576</v>
      </c>
      <c r="G177" s="52" t="s">
        <v>730</v>
      </c>
      <c r="H177" s="54">
        <v>42821</v>
      </c>
      <c r="I177" s="52">
        <v>31</v>
      </c>
      <c r="J177" s="52" t="s">
        <v>68</v>
      </c>
    </row>
    <row r="178" spans="1:10" ht="69.75" x14ac:dyDescent="0.25">
      <c r="A178" s="52">
        <v>2019</v>
      </c>
      <c r="B178" s="52" t="s">
        <v>580</v>
      </c>
      <c r="C178" s="52">
        <v>10298</v>
      </c>
      <c r="D178" s="68">
        <v>1820</v>
      </c>
      <c r="E178" s="69">
        <v>900</v>
      </c>
      <c r="F178" s="52" t="s">
        <v>576</v>
      </c>
      <c r="G178" s="52" t="s">
        <v>731</v>
      </c>
      <c r="H178" s="54">
        <v>42821</v>
      </c>
      <c r="I178" s="52">
        <v>31</v>
      </c>
      <c r="J178" s="52" t="s">
        <v>68</v>
      </c>
    </row>
    <row r="179" spans="1:10" ht="46.5" x14ac:dyDescent="0.25">
      <c r="A179" s="52">
        <v>2019</v>
      </c>
      <c r="B179" s="52" t="s">
        <v>580</v>
      </c>
      <c r="C179" s="52">
        <v>10299</v>
      </c>
      <c r="D179" s="68">
        <v>662</v>
      </c>
      <c r="E179" s="69">
        <v>2411.5300000000002</v>
      </c>
      <c r="F179" s="52" t="s">
        <v>576</v>
      </c>
      <c r="G179" s="52" t="s">
        <v>732</v>
      </c>
      <c r="H179" s="54">
        <v>43684</v>
      </c>
      <c r="I179" s="52">
        <v>678</v>
      </c>
      <c r="J179" s="52" t="s">
        <v>68</v>
      </c>
    </row>
    <row r="180" spans="1:10" ht="46.5" x14ac:dyDescent="0.25">
      <c r="A180" s="52">
        <v>2019</v>
      </c>
      <c r="B180" s="52" t="s">
        <v>580</v>
      </c>
      <c r="C180" s="52">
        <v>10299</v>
      </c>
      <c r="D180" s="68">
        <v>1606</v>
      </c>
      <c r="E180" s="69">
        <v>4165.75</v>
      </c>
      <c r="F180" s="52" t="s">
        <v>576</v>
      </c>
      <c r="G180" s="52" t="s">
        <v>733</v>
      </c>
      <c r="H180" s="54">
        <v>43087</v>
      </c>
      <c r="I180" s="52">
        <v>1034</v>
      </c>
      <c r="J180" s="52" t="s">
        <v>68</v>
      </c>
    </row>
    <row r="181" spans="1:10" ht="46.5" x14ac:dyDescent="0.25">
      <c r="A181" s="52">
        <v>2019</v>
      </c>
      <c r="B181" s="52" t="s">
        <v>580</v>
      </c>
      <c r="C181" s="52">
        <v>10299</v>
      </c>
      <c r="D181" s="68">
        <v>1821</v>
      </c>
      <c r="E181" s="69">
        <v>46.49</v>
      </c>
      <c r="F181" s="52" t="s">
        <v>576</v>
      </c>
      <c r="G181" s="52" t="s">
        <v>734</v>
      </c>
      <c r="H181" s="54">
        <v>42821</v>
      </c>
      <c r="I181" s="52">
        <v>31</v>
      </c>
      <c r="J181" s="52" t="s">
        <v>68</v>
      </c>
    </row>
    <row r="182" spans="1:10" ht="46.5" x14ac:dyDescent="0.25">
      <c r="A182" s="52">
        <v>2019</v>
      </c>
      <c r="B182" s="52" t="s">
        <v>580</v>
      </c>
      <c r="C182" s="52">
        <v>10303</v>
      </c>
      <c r="D182" s="68">
        <v>713</v>
      </c>
      <c r="E182" s="69">
        <v>3734.82</v>
      </c>
      <c r="F182" s="52" t="s">
        <v>513</v>
      </c>
      <c r="G182" s="52" t="s">
        <v>152</v>
      </c>
      <c r="H182" s="54">
        <v>43725</v>
      </c>
      <c r="I182" s="52">
        <v>725</v>
      </c>
      <c r="J182" s="52" t="s">
        <v>118</v>
      </c>
    </row>
    <row r="183" spans="1:10" ht="69.75" x14ac:dyDescent="0.25">
      <c r="A183" s="52">
        <v>2019</v>
      </c>
      <c r="B183" s="52" t="s">
        <v>580</v>
      </c>
      <c r="C183" s="52">
        <v>10306</v>
      </c>
      <c r="D183" s="68">
        <v>707</v>
      </c>
      <c r="E183" s="69">
        <v>29012.400000000001</v>
      </c>
      <c r="F183" s="52" t="s">
        <v>735</v>
      </c>
      <c r="G183" s="52" t="s">
        <v>208</v>
      </c>
      <c r="H183" s="54">
        <v>43717</v>
      </c>
      <c r="I183" s="52">
        <v>711</v>
      </c>
      <c r="J183" s="52" t="s">
        <v>192</v>
      </c>
    </row>
    <row r="184" spans="1:10" ht="46.5" x14ac:dyDescent="0.25">
      <c r="A184" s="52">
        <v>2019</v>
      </c>
      <c r="B184" s="52" t="s">
        <v>580</v>
      </c>
      <c r="C184" s="52">
        <v>10306</v>
      </c>
      <c r="D184" s="68">
        <v>1134</v>
      </c>
      <c r="E184" s="69">
        <v>1171.44</v>
      </c>
      <c r="F184" s="52" t="s">
        <v>735</v>
      </c>
      <c r="G184" s="52" t="s">
        <v>736</v>
      </c>
      <c r="H184" s="54">
        <v>43811</v>
      </c>
      <c r="I184" s="52">
        <v>1030</v>
      </c>
      <c r="J184" s="52" t="s">
        <v>192</v>
      </c>
    </row>
    <row r="185" spans="1:10" ht="69.75" x14ac:dyDescent="0.25">
      <c r="A185" s="52">
        <v>2019</v>
      </c>
      <c r="B185" s="52" t="s">
        <v>580</v>
      </c>
      <c r="C185" s="52">
        <v>10315</v>
      </c>
      <c r="D185" s="68">
        <v>498</v>
      </c>
      <c r="E185" s="69">
        <v>1311.01</v>
      </c>
      <c r="F185" s="52" t="s">
        <v>737</v>
      </c>
      <c r="G185" s="52" t="s">
        <v>243</v>
      </c>
      <c r="H185" s="54">
        <v>43208</v>
      </c>
      <c r="I185" s="52">
        <v>42</v>
      </c>
      <c r="J185" s="52" t="s">
        <v>68</v>
      </c>
    </row>
    <row r="186" spans="1:10" ht="69.75" x14ac:dyDescent="0.25">
      <c r="A186" s="52">
        <v>2019</v>
      </c>
      <c r="B186" s="52" t="s">
        <v>580</v>
      </c>
      <c r="C186" s="52">
        <v>10315</v>
      </c>
      <c r="D186" s="68">
        <v>2146</v>
      </c>
      <c r="E186" s="69">
        <v>10566.37</v>
      </c>
      <c r="F186" s="52" t="s">
        <v>737</v>
      </c>
      <c r="G186" s="52" t="s">
        <v>244</v>
      </c>
      <c r="H186" s="54">
        <v>43432</v>
      </c>
      <c r="I186" s="52">
        <v>959</v>
      </c>
      <c r="J186" s="52" t="s">
        <v>68</v>
      </c>
    </row>
    <row r="187" spans="1:10" ht="69.75" x14ac:dyDescent="0.25">
      <c r="A187" s="52">
        <v>2019</v>
      </c>
      <c r="B187" s="52" t="s">
        <v>580</v>
      </c>
      <c r="C187" s="52">
        <v>10316</v>
      </c>
      <c r="D187" s="68">
        <v>2147</v>
      </c>
      <c r="E187" s="69">
        <v>5316.42</v>
      </c>
      <c r="F187" s="52" t="s">
        <v>737</v>
      </c>
      <c r="G187" s="52" t="s">
        <v>245</v>
      </c>
      <c r="H187" s="54">
        <v>43432</v>
      </c>
      <c r="I187" s="52">
        <v>959</v>
      </c>
      <c r="J187" s="52" t="s">
        <v>68</v>
      </c>
    </row>
    <row r="188" spans="1:10" ht="69.75" x14ac:dyDescent="0.25">
      <c r="A188" s="52">
        <v>2019</v>
      </c>
      <c r="B188" s="52" t="s">
        <v>580</v>
      </c>
      <c r="C188" s="52">
        <v>10320</v>
      </c>
      <c r="D188" s="68">
        <v>2235</v>
      </c>
      <c r="E188" s="69">
        <v>1987.38</v>
      </c>
      <c r="F188" s="52" t="s">
        <v>738</v>
      </c>
      <c r="G188" s="52" t="s">
        <v>739</v>
      </c>
      <c r="H188" s="54">
        <v>43453</v>
      </c>
      <c r="I188" s="52">
        <v>1071</v>
      </c>
      <c r="J188" s="52" t="s">
        <v>118</v>
      </c>
    </row>
    <row r="189" spans="1:10" ht="46.5" x14ac:dyDescent="0.25">
      <c r="A189" s="52">
        <v>2019</v>
      </c>
      <c r="B189" s="52" t="s">
        <v>580</v>
      </c>
      <c r="C189" s="52">
        <v>10325</v>
      </c>
      <c r="D189" s="68">
        <v>122</v>
      </c>
      <c r="E189" s="69">
        <v>1709</v>
      </c>
      <c r="F189" s="52" t="s">
        <v>740</v>
      </c>
      <c r="G189" s="52" t="s">
        <v>247</v>
      </c>
      <c r="H189" s="54">
        <v>43518</v>
      </c>
      <c r="I189" s="52">
        <v>134</v>
      </c>
      <c r="J189" s="52" t="s">
        <v>68</v>
      </c>
    </row>
    <row r="190" spans="1:10" ht="69.75" x14ac:dyDescent="0.25">
      <c r="A190" s="52">
        <v>2019</v>
      </c>
      <c r="B190" s="52" t="s">
        <v>580</v>
      </c>
      <c r="C190" s="52">
        <v>10325</v>
      </c>
      <c r="D190" s="68">
        <v>616</v>
      </c>
      <c r="E190" s="69">
        <v>13935.47</v>
      </c>
      <c r="F190" s="52" t="s">
        <v>741</v>
      </c>
      <c r="G190" s="52" t="s">
        <v>248</v>
      </c>
      <c r="H190" s="54">
        <v>43669</v>
      </c>
      <c r="I190" s="52">
        <v>604</v>
      </c>
      <c r="J190" s="52" t="s">
        <v>68</v>
      </c>
    </row>
    <row r="191" spans="1:10" ht="93" x14ac:dyDescent="0.25">
      <c r="A191" s="52">
        <v>2019</v>
      </c>
      <c r="B191" s="52" t="s">
        <v>580</v>
      </c>
      <c r="C191" s="52">
        <v>10326</v>
      </c>
      <c r="D191" s="68">
        <v>827</v>
      </c>
      <c r="E191" s="69">
        <v>353.9</v>
      </c>
      <c r="F191" s="52" t="s">
        <v>742</v>
      </c>
      <c r="G191" s="52" t="s">
        <v>743</v>
      </c>
      <c r="H191" s="54">
        <v>43763</v>
      </c>
      <c r="I191" s="52">
        <v>863</v>
      </c>
      <c r="J191" s="52" t="s">
        <v>68</v>
      </c>
    </row>
    <row r="192" spans="1:10" ht="93" x14ac:dyDescent="0.25">
      <c r="A192" s="52">
        <v>2019</v>
      </c>
      <c r="B192" s="52" t="s">
        <v>580</v>
      </c>
      <c r="C192" s="52">
        <v>10326</v>
      </c>
      <c r="D192" s="68">
        <v>828</v>
      </c>
      <c r="E192" s="69">
        <v>2420.7199999999998</v>
      </c>
      <c r="F192" s="52" t="s">
        <v>744</v>
      </c>
      <c r="G192" s="52" t="s">
        <v>250</v>
      </c>
      <c r="H192" s="54">
        <v>43763</v>
      </c>
      <c r="I192" s="52">
        <v>863</v>
      </c>
      <c r="J192" s="52" t="s">
        <v>68</v>
      </c>
    </row>
    <row r="193" spans="1:10" ht="93" x14ac:dyDescent="0.25">
      <c r="A193" s="52">
        <v>2019</v>
      </c>
      <c r="B193" s="52" t="s">
        <v>580</v>
      </c>
      <c r="C193" s="52">
        <v>10326</v>
      </c>
      <c r="D193" s="68">
        <v>829</v>
      </c>
      <c r="E193" s="69">
        <v>2878.48</v>
      </c>
      <c r="F193" s="52" t="s">
        <v>745</v>
      </c>
      <c r="G193" s="52" t="s">
        <v>251</v>
      </c>
      <c r="H193" s="54">
        <v>43763</v>
      </c>
      <c r="I193" s="52">
        <v>863</v>
      </c>
      <c r="J193" s="52" t="s">
        <v>68</v>
      </c>
    </row>
    <row r="194" spans="1:10" ht="93" x14ac:dyDescent="0.25">
      <c r="A194" s="52">
        <v>2019</v>
      </c>
      <c r="B194" s="52" t="s">
        <v>580</v>
      </c>
      <c r="C194" s="52">
        <v>10326</v>
      </c>
      <c r="D194" s="68">
        <v>830</v>
      </c>
      <c r="E194" s="69">
        <v>4683.1899999999996</v>
      </c>
      <c r="F194" s="52" t="s">
        <v>746</v>
      </c>
      <c r="G194" s="52" t="s">
        <v>747</v>
      </c>
      <c r="H194" s="54">
        <v>43763</v>
      </c>
      <c r="I194" s="52">
        <v>863</v>
      </c>
      <c r="J194" s="52" t="s">
        <v>68</v>
      </c>
    </row>
    <row r="195" spans="1:10" ht="93" x14ac:dyDescent="0.25">
      <c r="A195" s="52">
        <v>2019</v>
      </c>
      <c r="B195" s="52" t="s">
        <v>580</v>
      </c>
      <c r="C195" s="52">
        <v>10326</v>
      </c>
      <c r="D195" s="68">
        <v>831</v>
      </c>
      <c r="E195" s="69">
        <v>12521.31</v>
      </c>
      <c r="F195" s="52" t="s">
        <v>748</v>
      </c>
      <c r="G195" s="52" t="s">
        <v>252</v>
      </c>
      <c r="H195" s="54">
        <v>43763</v>
      </c>
      <c r="I195" s="52">
        <v>863</v>
      </c>
      <c r="J195" s="52" t="s">
        <v>68</v>
      </c>
    </row>
    <row r="196" spans="1:10" ht="93" x14ac:dyDescent="0.25">
      <c r="A196" s="52">
        <v>2019</v>
      </c>
      <c r="B196" s="52" t="s">
        <v>580</v>
      </c>
      <c r="C196" s="52">
        <v>10326</v>
      </c>
      <c r="D196" s="68">
        <v>832</v>
      </c>
      <c r="E196" s="69">
        <v>4479.91</v>
      </c>
      <c r="F196" s="52" t="s">
        <v>749</v>
      </c>
      <c r="G196" s="52" t="s">
        <v>253</v>
      </c>
      <c r="H196" s="54">
        <v>43763</v>
      </c>
      <c r="I196" s="52">
        <v>863</v>
      </c>
      <c r="J196" s="52" t="s">
        <v>68</v>
      </c>
    </row>
    <row r="197" spans="1:10" ht="93" x14ac:dyDescent="0.25">
      <c r="A197" s="52">
        <v>2019</v>
      </c>
      <c r="B197" s="52" t="s">
        <v>580</v>
      </c>
      <c r="C197" s="52">
        <v>10326</v>
      </c>
      <c r="D197" s="68">
        <v>833</v>
      </c>
      <c r="E197" s="69">
        <v>4280.9399999999996</v>
      </c>
      <c r="F197" s="52" t="s">
        <v>750</v>
      </c>
      <c r="G197" s="52" t="s">
        <v>254</v>
      </c>
      <c r="H197" s="54">
        <v>43763</v>
      </c>
      <c r="I197" s="52">
        <v>863</v>
      </c>
      <c r="J197" s="52" t="s">
        <v>68</v>
      </c>
    </row>
    <row r="198" spans="1:10" ht="93" x14ac:dyDescent="0.25">
      <c r="A198" s="52">
        <v>2019</v>
      </c>
      <c r="B198" s="52" t="s">
        <v>580</v>
      </c>
      <c r="C198" s="52">
        <v>10326</v>
      </c>
      <c r="D198" s="68">
        <v>834</v>
      </c>
      <c r="E198" s="69">
        <v>3982.52</v>
      </c>
      <c r="F198" s="52" t="s">
        <v>751</v>
      </c>
      <c r="G198" s="52" t="s">
        <v>752</v>
      </c>
      <c r="H198" s="54">
        <v>43763</v>
      </c>
      <c r="I198" s="52">
        <v>863</v>
      </c>
      <c r="J198" s="52" t="s">
        <v>68</v>
      </c>
    </row>
    <row r="199" spans="1:10" ht="93" x14ac:dyDescent="0.25">
      <c r="A199" s="52">
        <v>2019</v>
      </c>
      <c r="B199" s="52" t="s">
        <v>580</v>
      </c>
      <c r="C199" s="52">
        <v>10326</v>
      </c>
      <c r="D199" s="68">
        <v>835</v>
      </c>
      <c r="E199" s="69">
        <v>4478.2299999999996</v>
      </c>
      <c r="F199" s="52" t="s">
        <v>753</v>
      </c>
      <c r="G199" s="52" t="s">
        <v>754</v>
      </c>
      <c r="H199" s="54">
        <v>43763</v>
      </c>
      <c r="I199" s="52">
        <v>863</v>
      </c>
      <c r="J199" s="52" t="s">
        <v>68</v>
      </c>
    </row>
    <row r="200" spans="1:10" ht="93" x14ac:dyDescent="0.25">
      <c r="A200" s="52">
        <v>2019</v>
      </c>
      <c r="B200" s="52" t="s">
        <v>580</v>
      </c>
      <c r="C200" s="52">
        <v>10326</v>
      </c>
      <c r="D200" s="68">
        <v>836</v>
      </c>
      <c r="E200" s="69">
        <v>2475</v>
      </c>
      <c r="F200" s="52" t="s">
        <v>755</v>
      </c>
      <c r="G200" s="52" t="s">
        <v>756</v>
      </c>
      <c r="H200" s="54">
        <v>43763</v>
      </c>
      <c r="I200" s="52">
        <v>863</v>
      </c>
      <c r="J200" s="52" t="s">
        <v>68</v>
      </c>
    </row>
    <row r="201" spans="1:10" ht="93" x14ac:dyDescent="0.25">
      <c r="A201" s="52">
        <v>2019</v>
      </c>
      <c r="B201" s="52" t="s">
        <v>580</v>
      </c>
      <c r="C201" s="52">
        <v>10326</v>
      </c>
      <c r="D201" s="68">
        <v>837</v>
      </c>
      <c r="E201" s="69">
        <v>5153.6499999999996</v>
      </c>
      <c r="F201" s="52" t="s">
        <v>757</v>
      </c>
      <c r="G201" s="52" t="s">
        <v>758</v>
      </c>
      <c r="H201" s="54">
        <v>43763</v>
      </c>
      <c r="I201" s="52">
        <v>863</v>
      </c>
      <c r="J201" s="52" t="s">
        <v>68</v>
      </c>
    </row>
    <row r="202" spans="1:10" ht="93" x14ac:dyDescent="0.25">
      <c r="A202" s="52">
        <v>2019</v>
      </c>
      <c r="B202" s="52" t="s">
        <v>580</v>
      </c>
      <c r="C202" s="52">
        <v>10326</v>
      </c>
      <c r="D202" s="68">
        <v>838</v>
      </c>
      <c r="E202" s="69">
        <v>4576.46</v>
      </c>
      <c r="F202" s="52" t="s">
        <v>759</v>
      </c>
      <c r="G202" s="52" t="s">
        <v>760</v>
      </c>
      <c r="H202" s="54">
        <v>43763</v>
      </c>
      <c r="I202" s="52">
        <v>863</v>
      </c>
      <c r="J202" s="52" t="s">
        <v>68</v>
      </c>
    </row>
    <row r="203" spans="1:10" ht="93" x14ac:dyDescent="0.25">
      <c r="A203" s="52">
        <v>2019</v>
      </c>
      <c r="B203" s="52" t="s">
        <v>580</v>
      </c>
      <c r="C203" s="52">
        <v>10326</v>
      </c>
      <c r="D203" s="68">
        <v>839</v>
      </c>
      <c r="E203" s="69">
        <v>6336.81</v>
      </c>
      <c r="F203" s="52" t="s">
        <v>761</v>
      </c>
      <c r="G203" s="52" t="s">
        <v>762</v>
      </c>
      <c r="H203" s="54">
        <v>43763</v>
      </c>
      <c r="I203" s="52">
        <v>863</v>
      </c>
      <c r="J203" s="52" t="s">
        <v>68</v>
      </c>
    </row>
    <row r="204" spans="1:10" ht="69.75" x14ac:dyDescent="0.25">
      <c r="A204" s="52">
        <v>2019</v>
      </c>
      <c r="B204" s="52" t="s">
        <v>580</v>
      </c>
      <c r="C204" s="52">
        <v>10326</v>
      </c>
      <c r="D204" s="68">
        <v>1793</v>
      </c>
      <c r="E204" s="69">
        <v>6260.99</v>
      </c>
      <c r="F204" s="52" t="s">
        <v>748</v>
      </c>
      <c r="G204" s="52" t="s">
        <v>255</v>
      </c>
      <c r="H204" s="54">
        <v>43399</v>
      </c>
      <c r="I204" s="52">
        <v>862</v>
      </c>
      <c r="J204" s="52" t="s">
        <v>68</v>
      </c>
    </row>
    <row r="205" spans="1:10" ht="93" x14ac:dyDescent="0.25">
      <c r="A205" s="52">
        <v>2019</v>
      </c>
      <c r="B205" s="52" t="s">
        <v>580</v>
      </c>
      <c r="C205" s="52">
        <v>10328</v>
      </c>
      <c r="D205" s="68">
        <v>1186</v>
      </c>
      <c r="E205" s="69">
        <v>28744.85</v>
      </c>
      <c r="F205" s="52" t="s">
        <v>560</v>
      </c>
      <c r="G205" s="52" t="s">
        <v>763</v>
      </c>
      <c r="H205" s="54">
        <v>43304</v>
      </c>
      <c r="I205" s="52">
        <v>609</v>
      </c>
      <c r="J205" s="52" t="s">
        <v>68</v>
      </c>
    </row>
    <row r="206" spans="1:10" ht="46.5" x14ac:dyDescent="0.25">
      <c r="A206" s="52">
        <v>2019</v>
      </c>
      <c r="B206" s="52" t="s">
        <v>580</v>
      </c>
      <c r="C206" s="52">
        <v>10347</v>
      </c>
      <c r="D206" s="68">
        <v>699</v>
      </c>
      <c r="E206" s="69">
        <v>512</v>
      </c>
      <c r="F206" s="52" t="s">
        <v>638</v>
      </c>
      <c r="G206" s="52" t="s">
        <v>764</v>
      </c>
      <c r="H206" s="54">
        <v>43711</v>
      </c>
      <c r="I206" s="52">
        <v>25</v>
      </c>
      <c r="J206" s="52" t="s">
        <v>30</v>
      </c>
    </row>
    <row r="207" spans="1:10" ht="46.5" x14ac:dyDescent="0.25">
      <c r="A207" s="52">
        <v>2019</v>
      </c>
      <c r="B207" s="52" t="s">
        <v>580</v>
      </c>
      <c r="C207" s="52">
        <v>10365</v>
      </c>
      <c r="D207" s="68">
        <v>349</v>
      </c>
      <c r="E207" s="69">
        <v>1000</v>
      </c>
      <c r="F207" s="52" t="s">
        <v>765</v>
      </c>
      <c r="G207" s="52" t="s">
        <v>766</v>
      </c>
      <c r="H207" s="54">
        <v>43605</v>
      </c>
      <c r="I207" s="52">
        <v>386</v>
      </c>
      <c r="J207" s="52" t="s">
        <v>192</v>
      </c>
    </row>
    <row r="208" spans="1:10" x14ac:dyDescent="0.25">
      <c r="A208" s="52">
        <v>2019</v>
      </c>
      <c r="B208" s="52" t="s">
        <v>580</v>
      </c>
      <c r="C208" s="52">
        <v>10365</v>
      </c>
      <c r="D208" s="68">
        <v>374</v>
      </c>
      <c r="E208" s="69">
        <v>1500</v>
      </c>
      <c r="F208" s="52" t="s">
        <v>767</v>
      </c>
      <c r="G208" s="52" t="s">
        <v>768</v>
      </c>
      <c r="H208" s="54">
        <v>43607</v>
      </c>
      <c r="I208" s="52">
        <v>413</v>
      </c>
      <c r="J208" s="52" t="s">
        <v>192</v>
      </c>
    </row>
    <row r="209" spans="1:10" x14ac:dyDescent="0.25">
      <c r="A209" s="52">
        <v>2019</v>
      </c>
      <c r="B209" s="52" t="s">
        <v>580</v>
      </c>
      <c r="C209" s="52">
        <v>10365</v>
      </c>
      <c r="D209" s="68">
        <v>682</v>
      </c>
      <c r="E209" s="69">
        <v>2000</v>
      </c>
      <c r="F209" s="52" t="s">
        <v>769</v>
      </c>
      <c r="G209" s="52" t="s">
        <v>770</v>
      </c>
      <c r="H209" s="54">
        <v>43686</v>
      </c>
      <c r="I209" s="52">
        <v>684</v>
      </c>
      <c r="J209" s="52" t="s">
        <v>192</v>
      </c>
    </row>
    <row r="210" spans="1:10" ht="46.5" x14ac:dyDescent="0.25">
      <c r="A210" s="52">
        <v>2019</v>
      </c>
      <c r="B210" s="52" t="s">
        <v>580</v>
      </c>
      <c r="C210" s="52">
        <v>10366</v>
      </c>
      <c r="D210" s="68">
        <v>259</v>
      </c>
      <c r="E210" s="69">
        <v>1000</v>
      </c>
      <c r="F210" s="52" t="s">
        <v>771</v>
      </c>
      <c r="G210" s="52" t="s">
        <v>772</v>
      </c>
      <c r="H210" s="54">
        <v>43564</v>
      </c>
      <c r="I210" s="52">
        <v>284</v>
      </c>
      <c r="J210" s="52" t="s">
        <v>192</v>
      </c>
    </row>
    <row r="211" spans="1:10" x14ac:dyDescent="0.25">
      <c r="A211" s="52">
        <v>2019</v>
      </c>
      <c r="B211" s="52" t="s">
        <v>580</v>
      </c>
      <c r="C211" s="52">
        <v>10366</v>
      </c>
      <c r="D211" s="68">
        <v>262</v>
      </c>
      <c r="E211" s="69">
        <v>1000</v>
      </c>
      <c r="F211" s="52" t="s">
        <v>773</v>
      </c>
      <c r="G211" s="52" t="s">
        <v>774</v>
      </c>
      <c r="H211" s="54">
        <v>43564</v>
      </c>
      <c r="I211" s="52">
        <v>284</v>
      </c>
      <c r="J211" s="52" t="s">
        <v>192</v>
      </c>
    </row>
    <row r="212" spans="1:10" ht="46.5" x14ac:dyDescent="0.25">
      <c r="A212" s="52">
        <v>2019</v>
      </c>
      <c r="B212" s="52" t="s">
        <v>580</v>
      </c>
      <c r="C212" s="52">
        <v>10366</v>
      </c>
      <c r="D212" s="68">
        <v>439</v>
      </c>
      <c r="E212" s="69">
        <v>1500</v>
      </c>
      <c r="F212" s="52" t="s">
        <v>775</v>
      </c>
      <c r="G212" s="52" t="s">
        <v>776</v>
      </c>
      <c r="H212" s="54">
        <v>43642</v>
      </c>
      <c r="I212" s="52">
        <v>526</v>
      </c>
      <c r="J212" s="52" t="s">
        <v>192</v>
      </c>
    </row>
    <row r="213" spans="1:10" ht="46.5" x14ac:dyDescent="0.25">
      <c r="A213" s="52">
        <v>2019</v>
      </c>
      <c r="B213" s="52" t="s">
        <v>580</v>
      </c>
      <c r="C213" s="52">
        <v>10366</v>
      </c>
      <c r="D213" s="68">
        <v>444</v>
      </c>
      <c r="E213" s="69">
        <v>1000</v>
      </c>
      <c r="F213" s="52" t="s">
        <v>777</v>
      </c>
      <c r="G213" s="52" t="s">
        <v>778</v>
      </c>
      <c r="H213" s="54">
        <v>43642</v>
      </c>
      <c r="I213" s="52">
        <v>526</v>
      </c>
      <c r="J213" s="52" t="s">
        <v>192</v>
      </c>
    </row>
    <row r="214" spans="1:10" ht="46.5" x14ac:dyDescent="0.25">
      <c r="A214" s="52">
        <v>2019</v>
      </c>
      <c r="B214" s="52" t="s">
        <v>580</v>
      </c>
      <c r="C214" s="52">
        <v>10366</v>
      </c>
      <c r="D214" s="68">
        <v>445</v>
      </c>
      <c r="E214" s="69">
        <v>1500</v>
      </c>
      <c r="F214" s="52" t="s">
        <v>779</v>
      </c>
      <c r="G214" s="52" t="s">
        <v>780</v>
      </c>
      <c r="H214" s="54">
        <v>43642</v>
      </c>
      <c r="I214" s="52">
        <v>526</v>
      </c>
      <c r="J214" s="52" t="s">
        <v>192</v>
      </c>
    </row>
    <row r="215" spans="1:10" x14ac:dyDescent="0.25">
      <c r="A215" s="52">
        <v>2019</v>
      </c>
      <c r="B215" s="52" t="s">
        <v>580</v>
      </c>
      <c r="C215" s="52">
        <v>10366</v>
      </c>
      <c r="D215" s="68">
        <v>479</v>
      </c>
      <c r="E215" s="69">
        <v>1500</v>
      </c>
      <c r="F215" s="52" t="s">
        <v>781</v>
      </c>
      <c r="G215" s="52" t="s">
        <v>782</v>
      </c>
      <c r="H215" s="54">
        <v>43655</v>
      </c>
      <c r="I215" s="52">
        <v>555</v>
      </c>
      <c r="J215" s="52" t="s">
        <v>192</v>
      </c>
    </row>
    <row r="216" spans="1:10" ht="93" x14ac:dyDescent="0.25">
      <c r="A216" s="52">
        <v>2019</v>
      </c>
      <c r="B216" s="52" t="s">
        <v>580</v>
      </c>
      <c r="C216" s="52">
        <v>10366</v>
      </c>
      <c r="D216" s="68">
        <v>482</v>
      </c>
      <c r="E216" s="69">
        <v>1000</v>
      </c>
      <c r="F216" s="52" t="s">
        <v>783</v>
      </c>
      <c r="G216" s="52" t="s">
        <v>784</v>
      </c>
      <c r="H216" s="54">
        <v>43655</v>
      </c>
      <c r="I216" s="52">
        <v>555</v>
      </c>
      <c r="J216" s="52" t="s">
        <v>192</v>
      </c>
    </row>
    <row r="217" spans="1:10" ht="46.5" x14ac:dyDescent="0.25">
      <c r="A217" s="52">
        <v>2019</v>
      </c>
      <c r="B217" s="52" t="s">
        <v>580</v>
      </c>
      <c r="C217" s="52">
        <v>10366</v>
      </c>
      <c r="D217" s="68">
        <v>679</v>
      </c>
      <c r="E217" s="69">
        <v>1000</v>
      </c>
      <c r="F217" s="52" t="s">
        <v>785</v>
      </c>
      <c r="G217" s="52" t="s">
        <v>786</v>
      </c>
      <c r="H217" s="54">
        <v>43686</v>
      </c>
      <c r="I217" s="52">
        <v>684</v>
      </c>
      <c r="J217" s="52" t="s">
        <v>192</v>
      </c>
    </row>
    <row r="218" spans="1:10" ht="69.75" x14ac:dyDescent="0.25">
      <c r="A218" s="52">
        <v>2019</v>
      </c>
      <c r="B218" s="52" t="s">
        <v>580</v>
      </c>
      <c r="C218" s="52">
        <v>10366</v>
      </c>
      <c r="D218" s="68">
        <v>687</v>
      </c>
      <c r="E218" s="69">
        <v>1000</v>
      </c>
      <c r="F218" s="52" t="s">
        <v>787</v>
      </c>
      <c r="G218" s="52" t="s">
        <v>788</v>
      </c>
      <c r="H218" s="54">
        <v>43686</v>
      </c>
      <c r="I218" s="52">
        <v>684</v>
      </c>
      <c r="J218" s="52" t="s">
        <v>192</v>
      </c>
    </row>
    <row r="219" spans="1:10" x14ac:dyDescent="0.25">
      <c r="A219" s="52">
        <v>2019</v>
      </c>
      <c r="B219" s="52" t="s">
        <v>580</v>
      </c>
      <c r="C219" s="52">
        <v>10366</v>
      </c>
      <c r="D219" s="68">
        <v>689</v>
      </c>
      <c r="E219" s="69">
        <v>500</v>
      </c>
      <c r="F219" s="52" t="s">
        <v>789</v>
      </c>
      <c r="G219" s="52" t="s">
        <v>790</v>
      </c>
      <c r="H219" s="54">
        <v>43686</v>
      </c>
      <c r="I219" s="52">
        <v>684</v>
      </c>
      <c r="J219" s="52" t="s">
        <v>192</v>
      </c>
    </row>
    <row r="220" spans="1:10" x14ac:dyDescent="0.25">
      <c r="A220" s="52">
        <v>2019</v>
      </c>
      <c r="B220" s="52" t="s">
        <v>580</v>
      </c>
      <c r="C220" s="52">
        <v>10366</v>
      </c>
      <c r="D220" s="68">
        <v>693</v>
      </c>
      <c r="E220" s="69">
        <v>1000</v>
      </c>
      <c r="F220" s="52" t="s">
        <v>791</v>
      </c>
      <c r="G220" s="52" t="s">
        <v>792</v>
      </c>
      <c r="H220" s="54">
        <v>43686</v>
      </c>
      <c r="I220" s="52">
        <v>684</v>
      </c>
      <c r="J220" s="52" t="s">
        <v>192</v>
      </c>
    </row>
    <row r="221" spans="1:10" ht="46.5" x14ac:dyDescent="0.25">
      <c r="A221" s="52">
        <v>2019</v>
      </c>
      <c r="B221" s="52" t="s">
        <v>580</v>
      </c>
      <c r="C221" s="52">
        <v>10366</v>
      </c>
      <c r="D221" s="68">
        <v>695</v>
      </c>
      <c r="E221" s="69">
        <v>1000</v>
      </c>
      <c r="F221" s="52" t="s">
        <v>793</v>
      </c>
      <c r="G221" s="52" t="s">
        <v>794</v>
      </c>
      <c r="H221" s="54">
        <v>43686</v>
      </c>
      <c r="I221" s="52">
        <v>684</v>
      </c>
      <c r="J221" s="52" t="s">
        <v>192</v>
      </c>
    </row>
    <row r="222" spans="1:10" x14ac:dyDescent="0.25">
      <c r="A222" s="52">
        <v>2019</v>
      </c>
      <c r="B222" s="52" t="s">
        <v>580</v>
      </c>
      <c r="C222" s="52">
        <v>10366</v>
      </c>
      <c r="D222" s="68">
        <v>734</v>
      </c>
      <c r="E222" s="69">
        <v>1000</v>
      </c>
      <c r="F222" s="52" t="s">
        <v>795</v>
      </c>
      <c r="G222" s="52" t="s">
        <v>796</v>
      </c>
      <c r="H222" s="54">
        <v>43732</v>
      </c>
      <c r="I222" s="52">
        <v>776</v>
      </c>
      <c r="J222" s="52" t="s">
        <v>192</v>
      </c>
    </row>
    <row r="223" spans="1:10" ht="46.5" x14ac:dyDescent="0.25">
      <c r="A223" s="52">
        <v>2019</v>
      </c>
      <c r="B223" s="52" t="s">
        <v>580</v>
      </c>
      <c r="C223" s="52">
        <v>10366</v>
      </c>
      <c r="D223" s="68">
        <v>743</v>
      </c>
      <c r="E223" s="69">
        <v>1000</v>
      </c>
      <c r="F223" s="52" t="s">
        <v>797</v>
      </c>
      <c r="G223" s="52" t="s">
        <v>798</v>
      </c>
      <c r="H223" s="54">
        <v>43732</v>
      </c>
      <c r="I223" s="52">
        <v>776</v>
      </c>
      <c r="J223" s="52" t="s">
        <v>192</v>
      </c>
    </row>
    <row r="224" spans="1:10" ht="69.75" x14ac:dyDescent="0.25">
      <c r="A224" s="52">
        <v>2019</v>
      </c>
      <c r="B224" s="52" t="s">
        <v>580</v>
      </c>
      <c r="C224" s="52">
        <v>10366</v>
      </c>
      <c r="D224" s="68">
        <v>744</v>
      </c>
      <c r="E224" s="69">
        <v>1000</v>
      </c>
      <c r="F224" s="52" t="s">
        <v>799</v>
      </c>
      <c r="G224" s="52" t="s">
        <v>800</v>
      </c>
      <c r="H224" s="54">
        <v>43732</v>
      </c>
      <c r="I224" s="52">
        <v>776</v>
      </c>
      <c r="J224" s="52" t="s">
        <v>192</v>
      </c>
    </row>
    <row r="225" spans="1:10" ht="46.5" x14ac:dyDescent="0.25">
      <c r="A225" s="52">
        <v>2019</v>
      </c>
      <c r="B225" s="52" t="s">
        <v>580</v>
      </c>
      <c r="C225" s="52">
        <v>10366</v>
      </c>
      <c r="D225" s="68">
        <v>1102</v>
      </c>
      <c r="E225" s="69">
        <v>1000</v>
      </c>
      <c r="F225" s="52" t="s">
        <v>801</v>
      </c>
      <c r="G225" s="52" t="s">
        <v>802</v>
      </c>
      <c r="H225" s="54">
        <v>43810</v>
      </c>
      <c r="I225" s="52">
        <v>1024</v>
      </c>
      <c r="J225" s="52" t="s">
        <v>192</v>
      </c>
    </row>
    <row r="226" spans="1:10" ht="46.5" x14ac:dyDescent="0.25">
      <c r="A226" s="52">
        <v>2019</v>
      </c>
      <c r="B226" s="52" t="s">
        <v>580</v>
      </c>
      <c r="C226" s="52">
        <v>10366</v>
      </c>
      <c r="D226" s="68">
        <v>1103</v>
      </c>
      <c r="E226" s="69">
        <v>500</v>
      </c>
      <c r="F226" s="52" t="s">
        <v>803</v>
      </c>
      <c r="G226" s="52" t="s">
        <v>804</v>
      </c>
      <c r="H226" s="54">
        <v>43810</v>
      </c>
      <c r="I226" s="52">
        <v>1024</v>
      </c>
      <c r="J226" s="52" t="s">
        <v>192</v>
      </c>
    </row>
    <row r="227" spans="1:10" ht="46.5" x14ac:dyDescent="0.25">
      <c r="A227" s="52">
        <v>2019</v>
      </c>
      <c r="B227" s="52" t="s">
        <v>580</v>
      </c>
      <c r="C227" s="52">
        <v>10366</v>
      </c>
      <c r="D227" s="68">
        <v>1105</v>
      </c>
      <c r="E227" s="69">
        <v>1000</v>
      </c>
      <c r="F227" s="52" t="s">
        <v>805</v>
      </c>
      <c r="G227" s="52" t="s">
        <v>806</v>
      </c>
      <c r="H227" s="54">
        <v>43810</v>
      </c>
      <c r="I227" s="52">
        <v>1024</v>
      </c>
      <c r="J227" s="52" t="s">
        <v>192</v>
      </c>
    </row>
    <row r="228" spans="1:10" ht="46.5" x14ac:dyDescent="0.25">
      <c r="A228" s="52">
        <v>2019</v>
      </c>
      <c r="B228" s="52" t="s">
        <v>580</v>
      </c>
      <c r="C228" s="52">
        <v>10366</v>
      </c>
      <c r="D228" s="68">
        <v>1106</v>
      </c>
      <c r="E228" s="69">
        <v>1500</v>
      </c>
      <c r="F228" s="52" t="s">
        <v>807</v>
      </c>
      <c r="G228" s="52" t="s">
        <v>808</v>
      </c>
      <c r="H228" s="54">
        <v>43810</v>
      </c>
      <c r="I228" s="52">
        <v>1024</v>
      </c>
      <c r="J228" s="52" t="s">
        <v>192</v>
      </c>
    </row>
    <row r="229" spans="1:10" ht="69.75" x14ac:dyDescent="0.25">
      <c r="A229" s="52">
        <v>2019</v>
      </c>
      <c r="B229" s="52" t="s">
        <v>580</v>
      </c>
      <c r="C229" s="52">
        <v>10366</v>
      </c>
      <c r="D229" s="68">
        <v>2451</v>
      </c>
      <c r="E229" s="69">
        <v>1000</v>
      </c>
      <c r="F229" s="52" t="s">
        <v>809</v>
      </c>
      <c r="G229" s="52" t="s">
        <v>810</v>
      </c>
      <c r="H229" s="54">
        <v>43558</v>
      </c>
      <c r="I229" s="52">
        <v>32</v>
      </c>
      <c r="J229" s="52" t="s">
        <v>192</v>
      </c>
    </row>
    <row r="230" spans="1:10" ht="69.75" x14ac:dyDescent="0.25">
      <c r="A230" s="52">
        <v>2019</v>
      </c>
      <c r="B230" s="52" t="s">
        <v>580</v>
      </c>
      <c r="C230" s="52">
        <v>10367</v>
      </c>
      <c r="D230" s="68">
        <v>697</v>
      </c>
      <c r="E230" s="69">
        <v>1500</v>
      </c>
      <c r="F230" s="52" t="s">
        <v>811</v>
      </c>
      <c r="G230" s="52" t="s">
        <v>812</v>
      </c>
      <c r="H230" s="54">
        <v>43686</v>
      </c>
      <c r="I230" s="52">
        <v>684</v>
      </c>
      <c r="J230" s="52" t="s">
        <v>192</v>
      </c>
    </row>
    <row r="231" spans="1:10" ht="46.5" x14ac:dyDescent="0.25">
      <c r="A231" s="52">
        <v>2019</v>
      </c>
      <c r="B231" s="52" t="s">
        <v>580</v>
      </c>
      <c r="C231" s="52">
        <v>10372</v>
      </c>
      <c r="D231" s="68">
        <v>715</v>
      </c>
      <c r="E231" s="69">
        <v>42856.24</v>
      </c>
      <c r="F231" s="52" t="s">
        <v>513</v>
      </c>
      <c r="G231" s="52" t="s">
        <v>156</v>
      </c>
      <c r="H231" s="54">
        <v>43725</v>
      </c>
      <c r="I231" s="52">
        <v>725</v>
      </c>
      <c r="J231" s="52" t="s">
        <v>118</v>
      </c>
    </row>
    <row r="232" spans="1:10" ht="46.5" x14ac:dyDescent="0.25">
      <c r="A232" s="52">
        <v>2019</v>
      </c>
      <c r="B232" s="52" t="s">
        <v>580</v>
      </c>
      <c r="C232" s="52">
        <v>10375</v>
      </c>
      <c r="D232" s="68">
        <v>1157</v>
      </c>
      <c r="E232" s="69">
        <v>990</v>
      </c>
      <c r="F232" s="52" t="s">
        <v>813</v>
      </c>
      <c r="G232" s="52" t="s">
        <v>814</v>
      </c>
      <c r="H232" s="54">
        <v>43816</v>
      </c>
      <c r="I232" s="52">
        <v>1047</v>
      </c>
      <c r="J232" s="52" t="s">
        <v>93</v>
      </c>
    </row>
    <row r="233" spans="1:10" ht="46.5" x14ac:dyDescent="0.25">
      <c r="A233" s="52">
        <v>2019</v>
      </c>
      <c r="B233" s="52" t="s">
        <v>580</v>
      </c>
      <c r="C233" s="52">
        <v>10377</v>
      </c>
      <c r="D233" s="68">
        <v>102</v>
      </c>
      <c r="E233" s="69">
        <v>100</v>
      </c>
      <c r="F233" s="52" t="s">
        <v>815</v>
      </c>
      <c r="G233" s="52" t="s">
        <v>190</v>
      </c>
      <c r="H233" s="54">
        <v>43509</v>
      </c>
      <c r="I233" s="52">
        <v>110</v>
      </c>
      <c r="J233" s="52" t="s">
        <v>55</v>
      </c>
    </row>
    <row r="234" spans="1:10" ht="46.5" x14ac:dyDescent="0.25">
      <c r="A234" s="52">
        <v>2019</v>
      </c>
      <c r="B234" s="52" t="s">
        <v>580</v>
      </c>
      <c r="C234" s="52">
        <v>10386</v>
      </c>
      <c r="D234" s="68">
        <v>702</v>
      </c>
      <c r="E234" s="69">
        <v>5</v>
      </c>
      <c r="F234" s="52" t="s">
        <v>638</v>
      </c>
      <c r="G234" s="52" t="s">
        <v>816</v>
      </c>
      <c r="H234" s="54">
        <v>43718</v>
      </c>
      <c r="I234" s="52">
        <v>26</v>
      </c>
      <c r="J234" s="52" t="s">
        <v>30</v>
      </c>
    </row>
    <row r="235" spans="1:10" ht="93" x14ac:dyDescent="0.25">
      <c r="A235" s="52">
        <v>2019</v>
      </c>
      <c r="B235" s="52" t="s">
        <v>580</v>
      </c>
      <c r="C235" s="52">
        <v>10391</v>
      </c>
      <c r="D235" s="68">
        <v>474</v>
      </c>
      <c r="E235" s="69">
        <v>10000</v>
      </c>
      <c r="F235" s="52" t="s">
        <v>817</v>
      </c>
      <c r="G235" s="52" t="s">
        <v>818</v>
      </c>
      <c r="H235" s="54">
        <v>43650</v>
      </c>
      <c r="I235" s="52">
        <v>548</v>
      </c>
      <c r="J235" s="52" t="s">
        <v>55</v>
      </c>
    </row>
    <row r="236" spans="1:10" ht="69.75" x14ac:dyDescent="0.25">
      <c r="A236" s="52">
        <v>2019</v>
      </c>
      <c r="B236" s="52" t="s">
        <v>580</v>
      </c>
      <c r="C236" s="52">
        <v>10392</v>
      </c>
      <c r="D236" s="68">
        <v>621</v>
      </c>
      <c r="E236" s="69">
        <v>225</v>
      </c>
      <c r="F236" s="52" t="s">
        <v>513</v>
      </c>
      <c r="G236" s="52" t="s">
        <v>819</v>
      </c>
      <c r="H236" s="54">
        <v>43675</v>
      </c>
      <c r="I236" s="52">
        <v>637</v>
      </c>
      <c r="J236" s="52" t="s">
        <v>13</v>
      </c>
    </row>
    <row r="237" spans="1:10" ht="93" x14ac:dyDescent="0.25">
      <c r="A237" s="52">
        <v>2019</v>
      </c>
      <c r="B237" s="52" t="s">
        <v>580</v>
      </c>
      <c r="C237" s="52">
        <v>10392</v>
      </c>
      <c r="D237" s="68">
        <v>844</v>
      </c>
      <c r="E237" s="69">
        <v>225</v>
      </c>
      <c r="F237" s="52" t="s">
        <v>513</v>
      </c>
      <c r="G237" s="52" t="s">
        <v>820</v>
      </c>
      <c r="H237" s="54">
        <v>43761</v>
      </c>
      <c r="I237" s="52">
        <v>866</v>
      </c>
      <c r="J237" s="52" t="s">
        <v>13</v>
      </c>
    </row>
    <row r="238" spans="1:10" ht="69.75" x14ac:dyDescent="0.25">
      <c r="A238" s="52">
        <v>2019</v>
      </c>
      <c r="B238" s="52" t="s">
        <v>580</v>
      </c>
      <c r="C238" s="52">
        <v>10392</v>
      </c>
      <c r="D238" s="68">
        <v>1099</v>
      </c>
      <c r="E238" s="69">
        <v>30</v>
      </c>
      <c r="F238" s="52" t="s">
        <v>513</v>
      </c>
      <c r="G238" s="52" t="s">
        <v>821</v>
      </c>
      <c r="H238" s="54">
        <v>43805</v>
      </c>
      <c r="I238" s="52">
        <v>1021</v>
      </c>
      <c r="J238" s="52" t="s">
        <v>13</v>
      </c>
    </row>
    <row r="239" spans="1:10" ht="46.5" x14ac:dyDescent="0.25">
      <c r="A239" s="52">
        <v>2019</v>
      </c>
      <c r="B239" s="52" t="s">
        <v>580</v>
      </c>
      <c r="C239" s="52">
        <v>10403</v>
      </c>
      <c r="D239" s="68">
        <v>472</v>
      </c>
      <c r="E239" s="69">
        <v>532.6</v>
      </c>
      <c r="F239" s="52" t="s">
        <v>822</v>
      </c>
      <c r="G239" s="52" t="s">
        <v>191</v>
      </c>
      <c r="H239" s="54">
        <v>43650</v>
      </c>
      <c r="I239" s="52">
        <v>550</v>
      </c>
      <c r="J239" s="52" t="s">
        <v>55</v>
      </c>
    </row>
    <row r="240" spans="1:10" ht="46.5" x14ac:dyDescent="0.25">
      <c r="A240" s="52">
        <v>2019</v>
      </c>
      <c r="B240" s="52" t="s">
        <v>580</v>
      </c>
      <c r="C240" s="52">
        <v>10404</v>
      </c>
      <c r="D240" s="68">
        <v>1185</v>
      </c>
      <c r="E240" s="69">
        <v>30</v>
      </c>
      <c r="F240" s="52" t="s">
        <v>513</v>
      </c>
      <c r="G240" s="52" t="s">
        <v>823</v>
      </c>
      <c r="H240" s="54">
        <v>43818</v>
      </c>
      <c r="I240" s="52">
        <v>1068</v>
      </c>
      <c r="J240" s="52" t="s">
        <v>68</v>
      </c>
    </row>
    <row r="241" spans="1:10" ht="93" x14ac:dyDescent="0.25">
      <c r="A241" s="52">
        <v>2019</v>
      </c>
      <c r="B241" s="52" t="s">
        <v>580</v>
      </c>
      <c r="C241" s="52">
        <v>10408</v>
      </c>
      <c r="D241" s="68">
        <v>243</v>
      </c>
      <c r="E241" s="69">
        <v>12145</v>
      </c>
      <c r="F241" s="52" t="s">
        <v>824</v>
      </c>
      <c r="G241" s="52" t="s">
        <v>825</v>
      </c>
      <c r="H241" s="54">
        <v>43544</v>
      </c>
      <c r="I241" s="52">
        <v>219</v>
      </c>
      <c r="J241" s="52" t="s">
        <v>32</v>
      </c>
    </row>
    <row r="242" spans="1:10" x14ac:dyDescent="0.25">
      <c r="A242" s="52">
        <v>2019</v>
      </c>
      <c r="B242" s="52" t="s">
        <v>580</v>
      </c>
      <c r="C242" s="52">
        <v>10506</v>
      </c>
      <c r="D242" s="68">
        <v>861</v>
      </c>
      <c r="E242" s="69">
        <v>5000</v>
      </c>
      <c r="F242" s="52" t="s">
        <v>826</v>
      </c>
      <c r="G242" s="52" t="s">
        <v>827</v>
      </c>
      <c r="H242" s="54">
        <v>43767</v>
      </c>
      <c r="I242" s="52">
        <v>881</v>
      </c>
      <c r="J242" s="52" t="s">
        <v>192</v>
      </c>
    </row>
    <row r="243" spans="1:10" x14ac:dyDescent="0.25">
      <c r="A243" s="52">
        <v>2019</v>
      </c>
      <c r="B243" s="52" t="s">
        <v>580</v>
      </c>
      <c r="C243" s="52">
        <v>10506</v>
      </c>
      <c r="D243" s="68">
        <v>862</v>
      </c>
      <c r="E243" s="69">
        <v>4148</v>
      </c>
      <c r="F243" s="52" t="s">
        <v>828</v>
      </c>
      <c r="G243" s="52" t="s">
        <v>829</v>
      </c>
      <c r="H243" s="54">
        <v>43767</v>
      </c>
      <c r="I243" s="52">
        <v>881</v>
      </c>
      <c r="J243" s="52" t="s">
        <v>192</v>
      </c>
    </row>
    <row r="244" spans="1:10" ht="46.5" x14ac:dyDescent="0.25">
      <c r="A244" s="52">
        <v>2019</v>
      </c>
      <c r="B244" s="52" t="s">
        <v>580</v>
      </c>
      <c r="C244" s="52">
        <v>10507</v>
      </c>
      <c r="D244" s="68">
        <v>736</v>
      </c>
      <c r="E244" s="69">
        <v>174.05</v>
      </c>
      <c r="F244" s="52" t="s">
        <v>597</v>
      </c>
      <c r="G244" s="52" t="s">
        <v>29</v>
      </c>
      <c r="H244" s="54">
        <v>43480</v>
      </c>
      <c r="I244" s="52">
        <v>2</v>
      </c>
      <c r="J244" s="52" t="s">
        <v>13</v>
      </c>
    </row>
    <row r="245" spans="1:10" ht="69.75" x14ac:dyDescent="0.25">
      <c r="A245" s="52">
        <v>2019</v>
      </c>
      <c r="B245" s="52" t="s">
        <v>580</v>
      </c>
      <c r="C245" s="52">
        <v>10509</v>
      </c>
      <c r="D245" s="68">
        <v>773</v>
      </c>
      <c r="E245" s="69">
        <v>7645.42</v>
      </c>
      <c r="F245" s="52" t="s">
        <v>830</v>
      </c>
      <c r="G245" s="52" t="s">
        <v>831</v>
      </c>
      <c r="H245" s="54">
        <v>43761</v>
      </c>
      <c r="I245" s="52">
        <v>832</v>
      </c>
      <c r="J245" s="52" t="s">
        <v>13</v>
      </c>
    </row>
    <row r="246" spans="1:10" x14ac:dyDescent="0.25">
      <c r="A246" s="52">
        <v>2019</v>
      </c>
      <c r="B246" s="52" t="s">
        <v>580</v>
      </c>
      <c r="C246" s="52">
        <v>10509</v>
      </c>
      <c r="D246" s="68">
        <v>1183</v>
      </c>
      <c r="E246" s="69">
        <v>3636.93</v>
      </c>
      <c r="F246" s="52" t="s">
        <v>830</v>
      </c>
      <c r="G246" s="52" t="s">
        <v>832</v>
      </c>
      <c r="H246" s="54">
        <v>43817</v>
      </c>
      <c r="I246" s="52">
        <v>1067</v>
      </c>
      <c r="J246" s="52" t="s">
        <v>13</v>
      </c>
    </row>
    <row r="247" spans="1:10" ht="46.5" x14ac:dyDescent="0.25">
      <c r="A247" s="52">
        <v>2019</v>
      </c>
      <c r="B247" s="52" t="s">
        <v>580</v>
      </c>
      <c r="C247" s="52">
        <v>10523</v>
      </c>
      <c r="D247" s="68">
        <v>189</v>
      </c>
      <c r="E247" s="69">
        <v>1617.31</v>
      </c>
      <c r="F247" s="52" t="s">
        <v>833</v>
      </c>
      <c r="G247" s="52" t="s">
        <v>834</v>
      </c>
      <c r="H247" s="54">
        <v>43546</v>
      </c>
      <c r="I247" s="52">
        <v>207</v>
      </c>
      <c r="J247" s="52" t="s">
        <v>93</v>
      </c>
    </row>
    <row r="248" spans="1:10" ht="69.75" x14ac:dyDescent="0.25">
      <c r="A248" s="52">
        <v>2019</v>
      </c>
      <c r="B248" s="52" t="s">
        <v>580</v>
      </c>
      <c r="C248" s="52">
        <v>10554</v>
      </c>
      <c r="D248" s="68">
        <v>1319</v>
      </c>
      <c r="E248" s="69">
        <v>2035.72</v>
      </c>
      <c r="F248" s="52" t="s">
        <v>835</v>
      </c>
      <c r="G248" s="52" t="s">
        <v>319</v>
      </c>
      <c r="H248" s="54">
        <v>43061</v>
      </c>
      <c r="I248" s="52">
        <v>901</v>
      </c>
      <c r="J248" s="52" t="s">
        <v>105</v>
      </c>
    </row>
    <row r="249" spans="1:10" ht="69.75" x14ac:dyDescent="0.25">
      <c r="A249" s="52">
        <v>2019</v>
      </c>
      <c r="B249" s="52" t="s">
        <v>580</v>
      </c>
      <c r="C249" s="52">
        <v>10554</v>
      </c>
      <c r="D249" s="68">
        <v>1320</v>
      </c>
      <c r="E249" s="69">
        <v>1906.31</v>
      </c>
      <c r="F249" s="52" t="s">
        <v>835</v>
      </c>
      <c r="G249" s="52" t="s">
        <v>320</v>
      </c>
      <c r="H249" s="54">
        <v>43061</v>
      </c>
      <c r="I249" s="52">
        <v>901</v>
      </c>
      <c r="J249" s="52" t="s">
        <v>105</v>
      </c>
    </row>
    <row r="250" spans="1:10" ht="93" x14ac:dyDescent="0.25">
      <c r="A250" s="52">
        <v>2019</v>
      </c>
      <c r="B250" s="52" t="s">
        <v>580</v>
      </c>
      <c r="C250" s="52">
        <v>10557</v>
      </c>
      <c r="D250" s="68">
        <v>1135</v>
      </c>
      <c r="E250" s="69">
        <v>646.20000000000005</v>
      </c>
      <c r="F250" s="52" t="s">
        <v>836</v>
      </c>
      <c r="G250" s="52" t="s">
        <v>318</v>
      </c>
      <c r="H250" s="54">
        <v>43811</v>
      </c>
      <c r="I250" s="52">
        <v>1033</v>
      </c>
      <c r="J250" s="52" t="s">
        <v>93</v>
      </c>
    </row>
    <row r="251" spans="1:10" ht="46.5" x14ac:dyDescent="0.25">
      <c r="A251" s="52">
        <v>2019</v>
      </c>
      <c r="B251" s="52" t="s">
        <v>580</v>
      </c>
      <c r="C251" s="52">
        <v>10565</v>
      </c>
      <c r="D251" s="68">
        <v>416</v>
      </c>
      <c r="E251" s="69">
        <v>1478.38</v>
      </c>
      <c r="F251" s="52" t="s">
        <v>536</v>
      </c>
      <c r="G251" s="52" t="s">
        <v>837</v>
      </c>
      <c r="H251" s="54">
        <v>43613</v>
      </c>
      <c r="I251" s="52">
        <v>472</v>
      </c>
      <c r="J251" s="52" t="s">
        <v>68</v>
      </c>
    </row>
    <row r="252" spans="1:10" ht="46.5" x14ac:dyDescent="0.25">
      <c r="A252" s="52">
        <v>2019</v>
      </c>
      <c r="B252" s="52" t="s">
        <v>580</v>
      </c>
      <c r="C252" s="52">
        <v>10567</v>
      </c>
      <c r="D252" s="68">
        <v>669</v>
      </c>
      <c r="E252" s="69">
        <v>2803.4</v>
      </c>
      <c r="F252" s="52" t="s">
        <v>576</v>
      </c>
      <c r="G252" s="52" t="s">
        <v>261</v>
      </c>
      <c r="H252" s="54">
        <v>43684</v>
      </c>
      <c r="I252" s="52">
        <v>678</v>
      </c>
      <c r="J252" s="52" t="s">
        <v>68</v>
      </c>
    </row>
    <row r="253" spans="1:10" ht="69.75" x14ac:dyDescent="0.25">
      <c r="A253" s="52">
        <v>2019</v>
      </c>
      <c r="B253" s="52" t="s">
        <v>580</v>
      </c>
      <c r="C253" s="52">
        <v>10571</v>
      </c>
      <c r="D253" s="68">
        <v>653</v>
      </c>
      <c r="E253" s="69">
        <v>2000</v>
      </c>
      <c r="F253" s="52" t="s">
        <v>568</v>
      </c>
      <c r="G253" s="52" t="s">
        <v>838</v>
      </c>
      <c r="H253" s="54">
        <v>43235</v>
      </c>
      <c r="I253" s="52">
        <v>405</v>
      </c>
      <c r="J253" s="52" t="s">
        <v>68</v>
      </c>
    </row>
    <row r="254" spans="1:10" ht="93" x14ac:dyDescent="0.25">
      <c r="A254" s="52">
        <v>2019</v>
      </c>
      <c r="B254" s="52" t="s">
        <v>580</v>
      </c>
      <c r="C254" s="52">
        <v>10573</v>
      </c>
      <c r="D254" s="68">
        <v>229</v>
      </c>
      <c r="E254" s="69">
        <v>2208.1999999999998</v>
      </c>
      <c r="F254" s="52" t="s">
        <v>839</v>
      </c>
      <c r="G254" s="52" t="s">
        <v>840</v>
      </c>
      <c r="H254" s="54">
        <v>43544</v>
      </c>
      <c r="I254" s="52">
        <v>208</v>
      </c>
      <c r="J254" s="52" t="s">
        <v>68</v>
      </c>
    </row>
    <row r="255" spans="1:10" ht="46.5" x14ac:dyDescent="0.25">
      <c r="A255" s="52">
        <v>2019</v>
      </c>
      <c r="B255" s="52" t="s">
        <v>580</v>
      </c>
      <c r="C255" s="52">
        <v>10574</v>
      </c>
      <c r="D255" s="68">
        <v>454</v>
      </c>
      <c r="E255" s="69">
        <v>6</v>
      </c>
      <c r="F255" s="52" t="s">
        <v>638</v>
      </c>
      <c r="G255" s="52" t="s">
        <v>841</v>
      </c>
      <c r="H255" s="54">
        <v>43649</v>
      </c>
      <c r="I255" s="52">
        <v>21</v>
      </c>
      <c r="J255" s="52" t="s">
        <v>30</v>
      </c>
    </row>
    <row r="256" spans="1:10" ht="46.5" x14ac:dyDescent="0.25">
      <c r="A256" s="52">
        <v>2019</v>
      </c>
      <c r="B256" s="52" t="s">
        <v>580</v>
      </c>
      <c r="C256" s="52">
        <v>10574</v>
      </c>
      <c r="D256" s="68">
        <v>517</v>
      </c>
      <c r="E256" s="69">
        <v>12</v>
      </c>
      <c r="F256" s="52" t="s">
        <v>638</v>
      </c>
      <c r="G256" s="52" t="s">
        <v>842</v>
      </c>
      <c r="H256" s="54">
        <v>43671</v>
      </c>
      <c r="I256" s="52">
        <v>24</v>
      </c>
      <c r="J256" s="52" t="s">
        <v>30</v>
      </c>
    </row>
    <row r="257" spans="1:10" ht="46.5" x14ac:dyDescent="0.25">
      <c r="A257" s="52">
        <v>2019</v>
      </c>
      <c r="B257" s="52" t="s">
        <v>580</v>
      </c>
      <c r="C257" s="52">
        <v>10574</v>
      </c>
      <c r="D257" s="68">
        <v>752</v>
      </c>
      <c r="E257" s="69">
        <v>10</v>
      </c>
      <c r="F257" s="52" t="s">
        <v>638</v>
      </c>
      <c r="G257" s="52" t="s">
        <v>843</v>
      </c>
      <c r="H257" s="54">
        <v>43749</v>
      </c>
      <c r="I257" s="52">
        <v>28</v>
      </c>
      <c r="J257" s="52" t="s">
        <v>30</v>
      </c>
    </row>
    <row r="258" spans="1:10" ht="46.5" x14ac:dyDescent="0.25">
      <c r="A258" s="52">
        <v>2019</v>
      </c>
      <c r="B258" s="52" t="s">
        <v>580</v>
      </c>
      <c r="C258" s="52">
        <v>10574</v>
      </c>
      <c r="D258" s="68">
        <v>767</v>
      </c>
      <c r="E258" s="69">
        <v>10</v>
      </c>
      <c r="F258" s="52" t="s">
        <v>638</v>
      </c>
      <c r="G258" s="52" t="s">
        <v>844</v>
      </c>
      <c r="H258" s="54">
        <v>43759</v>
      </c>
      <c r="I258" s="52">
        <v>30</v>
      </c>
      <c r="J258" s="52" t="s">
        <v>30</v>
      </c>
    </row>
    <row r="259" spans="1:10" ht="69.75" x14ac:dyDescent="0.25">
      <c r="A259" s="52">
        <v>2019</v>
      </c>
      <c r="B259" s="52" t="s">
        <v>580</v>
      </c>
      <c r="C259" s="52">
        <v>10575</v>
      </c>
      <c r="D259" s="68">
        <v>516</v>
      </c>
      <c r="E259" s="69">
        <v>990</v>
      </c>
      <c r="F259" s="52" t="s">
        <v>845</v>
      </c>
      <c r="G259" s="52" t="s">
        <v>846</v>
      </c>
      <c r="H259" s="54">
        <v>43665</v>
      </c>
      <c r="I259" s="52">
        <v>587</v>
      </c>
      <c r="J259" s="52" t="s">
        <v>455</v>
      </c>
    </row>
    <row r="260" spans="1:10" ht="69.75" x14ac:dyDescent="0.25">
      <c r="A260" s="52">
        <v>2019</v>
      </c>
      <c r="B260" s="52" t="s">
        <v>580</v>
      </c>
      <c r="C260" s="52">
        <v>10575</v>
      </c>
      <c r="D260" s="68">
        <v>841</v>
      </c>
      <c r="E260" s="69">
        <v>150</v>
      </c>
      <c r="F260" s="52" t="s">
        <v>847</v>
      </c>
      <c r="G260" s="52" t="s">
        <v>848</v>
      </c>
      <c r="H260" s="54">
        <v>43768</v>
      </c>
      <c r="I260" s="52">
        <v>865</v>
      </c>
      <c r="J260" s="52" t="s">
        <v>455</v>
      </c>
    </row>
    <row r="261" spans="1:10" ht="69.75" x14ac:dyDescent="0.25">
      <c r="A261" s="52">
        <v>2019</v>
      </c>
      <c r="B261" s="52" t="s">
        <v>580</v>
      </c>
      <c r="C261" s="52">
        <v>10577</v>
      </c>
      <c r="D261" s="68">
        <v>399</v>
      </c>
      <c r="E261" s="69">
        <v>32636.2</v>
      </c>
      <c r="F261" s="52" t="s">
        <v>539</v>
      </c>
      <c r="G261" s="52" t="s">
        <v>849</v>
      </c>
      <c r="H261" s="54">
        <v>42852</v>
      </c>
      <c r="I261" s="52">
        <v>367</v>
      </c>
      <c r="J261" s="52" t="s">
        <v>118</v>
      </c>
    </row>
    <row r="262" spans="1:10" ht="69.75" x14ac:dyDescent="0.25">
      <c r="A262" s="52">
        <v>2019</v>
      </c>
      <c r="B262" s="52" t="s">
        <v>580</v>
      </c>
      <c r="C262" s="52">
        <v>10577</v>
      </c>
      <c r="D262" s="68">
        <v>426</v>
      </c>
      <c r="E262" s="69">
        <v>4441.0600000000004</v>
      </c>
      <c r="F262" s="52" t="s">
        <v>850</v>
      </c>
      <c r="G262" s="52" t="s">
        <v>376</v>
      </c>
      <c r="H262" s="54">
        <v>42859</v>
      </c>
      <c r="I262" s="52">
        <v>390</v>
      </c>
      <c r="J262" s="52" t="s">
        <v>118</v>
      </c>
    </row>
    <row r="263" spans="1:10" x14ac:dyDescent="0.25">
      <c r="A263" s="52">
        <v>2019</v>
      </c>
      <c r="B263" s="52" t="s">
        <v>580</v>
      </c>
      <c r="C263" s="52">
        <v>10578</v>
      </c>
      <c r="D263" s="68">
        <v>330</v>
      </c>
      <c r="E263" s="69">
        <v>15480.24</v>
      </c>
      <c r="F263" s="52" t="s">
        <v>632</v>
      </c>
      <c r="G263" s="52" t="s">
        <v>851</v>
      </c>
      <c r="H263" s="54">
        <v>43573</v>
      </c>
      <c r="I263" s="52">
        <v>327</v>
      </c>
      <c r="J263" s="52" t="s">
        <v>118</v>
      </c>
    </row>
    <row r="264" spans="1:10" ht="69.75" x14ac:dyDescent="0.25">
      <c r="A264" s="52">
        <v>2019</v>
      </c>
      <c r="B264" s="52" t="s">
        <v>580</v>
      </c>
      <c r="C264" s="52">
        <v>10578</v>
      </c>
      <c r="D264" s="68">
        <v>401</v>
      </c>
      <c r="E264" s="69">
        <v>3295.82</v>
      </c>
      <c r="F264" s="52" t="s">
        <v>539</v>
      </c>
      <c r="G264" s="52" t="s">
        <v>852</v>
      </c>
      <c r="H264" s="54">
        <v>42852</v>
      </c>
      <c r="I264" s="52">
        <v>367</v>
      </c>
      <c r="J264" s="52" t="s">
        <v>118</v>
      </c>
    </row>
    <row r="265" spans="1:10" ht="69.75" x14ac:dyDescent="0.25">
      <c r="A265" s="52">
        <v>2019</v>
      </c>
      <c r="B265" s="52" t="s">
        <v>580</v>
      </c>
      <c r="C265" s="52">
        <v>10578</v>
      </c>
      <c r="D265" s="68">
        <v>425</v>
      </c>
      <c r="E265" s="69">
        <v>838.14</v>
      </c>
      <c r="F265" s="52" t="s">
        <v>853</v>
      </c>
      <c r="G265" s="52" t="s">
        <v>854</v>
      </c>
      <c r="H265" s="54">
        <v>43616</v>
      </c>
      <c r="I265" s="52">
        <v>485</v>
      </c>
      <c r="J265" s="52" t="s">
        <v>118</v>
      </c>
    </row>
    <row r="266" spans="1:10" ht="162.75" x14ac:dyDescent="0.25">
      <c r="A266" s="52">
        <v>2019</v>
      </c>
      <c r="B266" s="52" t="s">
        <v>580</v>
      </c>
      <c r="C266" s="52">
        <v>10578</v>
      </c>
      <c r="D266" s="68">
        <v>1583</v>
      </c>
      <c r="E266" s="69">
        <v>1797.09</v>
      </c>
      <c r="F266" s="52" t="s">
        <v>570</v>
      </c>
      <c r="G266" s="52" t="s">
        <v>855</v>
      </c>
      <c r="H266" s="54">
        <v>43087</v>
      </c>
      <c r="I266" s="52">
        <v>1038</v>
      </c>
      <c r="J266" s="52" t="s">
        <v>118</v>
      </c>
    </row>
    <row r="267" spans="1:10" x14ac:dyDescent="0.25">
      <c r="A267" s="52">
        <v>2019</v>
      </c>
      <c r="B267" s="52" t="s">
        <v>580</v>
      </c>
      <c r="C267" s="52">
        <v>10579</v>
      </c>
      <c r="D267" s="68">
        <v>1010</v>
      </c>
      <c r="E267" s="69">
        <v>6051.2</v>
      </c>
      <c r="F267" s="52" t="s">
        <v>856</v>
      </c>
      <c r="G267" s="52" t="s">
        <v>857</v>
      </c>
      <c r="H267" s="54">
        <v>43794</v>
      </c>
      <c r="I267" s="52">
        <v>941</v>
      </c>
      <c r="J267" s="52" t="s">
        <v>93</v>
      </c>
    </row>
    <row r="268" spans="1:10" ht="93" x14ac:dyDescent="0.25">
      <c r="A268" s="52">
        <v>2019</v>
      </c>
      <c r="B268" s="52" t="s">
        <v>580</v>
      </c>
      <c r="C268" s="52">
        <v>10579</v>
      </c>
      <c r="D268" s="68">
        <v>1023</v>
      </c>
      <c r="E268" s="69">
        <v>2992.66</v>
      </c>
      <c r="F268" s="52" t="s">
        <v>858</v>
      </c>
      <c r="G268" s="52" t="s">
        <v>859</v>
      </c>
      <c r="H268" s="54">
        <v>43798</v>
      </c>
      <c r="I268" s="52">
        <v>978</v>
      </c>
      <c r="J268" s="52" t="s">
        <v>93</v>
      </c>
    </row>
    <row r="269" spans="1:10" ht="116.25" x14ac:dyDescent="0.25">
      <c r="A269" s="52">
        <v>2019</v>
      </c>
      <c r="B269" s="52" t="s">
        <v>580</v>
      </c>
      <c r="C269" s="52">
        <v>10582</v>
      </c>
      <c r="D269" s="68">
        <v>228</v>
      </c>
      <c r="E269" s="69">
        <v>7975.32</v>
      </c>
      <c r="F269" s="52" t="s">
        <v>839</v>
      </c>
      <c r="G269" s="52" t="s">
        <v>267</v>
      </c>
      <c r="H269" s="54">
        <v>43544</v>
      </c>
      <c r="I269" s="52">
        <v>208</v>
      </c>
      <c r="J269" s="52" t="s">
        <v>68</v>
      </c>
    </row>
    <row r="270" spans="1:10" ht="93" x14ac:dyDescent="0.25">
      <c r="A270" s="52">
        <v>2019</v>
      </c>
      <c r="B270" s="52" t="s">
        <v>580</v>
      </c>
      <c r="C270" s="52">
        <v>10589</v>
      </c>
      <c r="D270" s="68">
        <v>149</v>
      </c>
      <c r="E270" s="69">
        <v>2100</v>
      </c>
      <c r="F270" s="52" t="s">
        <v>860</v>
      </c>
      <c r="G270" s="52" t="s">
        <v>390</v>
      </c>
      <c r="H270" s="54">
        <v>43525</v>
      </c>
      <c r="I270" s="52">
        <v>176</v>
      </c>
      <c r="J270" s="52" t="s">
        <v>32</v>
      </c>
    </row>
    <row r="271" spans="1:10" ht="69.75" x14ac:dyDescent="0.25">
      <c r="A271" s="52">
        <v>2019</v>
      </c>
      <c r="B271" s="52" t="s">
        <v>580</v>
      </c>
      <c r="C271" s="52">
        <v>10589</v>
      </c>
      <c r="D271" s="68">
        <v>988</v>
      </c>
      <c r="E271" s="69">
        <v>1800</v>
      </c>
      <c r="F271" s="52" t="s">
        <v>861</v>
      </c>
      <c r="G271" s="52" t="s">
        <v>391</v>
      </c>
      <c r="H271" s="54">
        <v>43783</v>
      </c>
      <c r="I271" s="52">
        <v>913</v>
      </c>
      <c r="J271" s="52" t="s">
        <v>32</v>
      </c>
    </row>
    <row r="272" spans="1:10" ht="93" x14ac:dyDescent="0.25">
      <c r="A272" s="52">
        <v>2019</v>
      </c>
      <c r="B272" s="52" t="s">
        <v>580</v>
      </c>
      <c r="C272" s="52">
        <v>10593</v>
      </c>
      <c r="D272" s="68">
        <v>1783</v>
      </c>
      <c r="E272" s="69">
        <v>13500</v>
      </c>
      <c r="F272" s="52" t="s">
        <v>862</v>
      </c>
      <c r="G272" s="52" t="s">
        <v>269</v>
      </c>
      <c r="H272" s="54">
        <v>43395</v>
      </c>
      <c r="I272" s="52">
        <v>839</v>
      </c>
      <c r="J272" s="52" t="s">
        <v>68</v>
      </c>
    </row>
    <row r="273" spans="1:10" ht="93" x14ac:dyDescent="0.25">
      <c r="A273" s="52">
        <v>2019</v>
      </c>
      <c r="B273" s="52" t="s">
        <v>580</v>
      </c>
      <c r="C273" s="52">
        <v>10594</v>
      </c>
      <c r="D273" s="68">
        <v>1784</v>
      </c>
      <c r="E273" s="69">
        <v>16200</v>
      </c>
      <c r="F273" s="52" t="s">
        <v>513</v>
      </c>
      <c r="G273" s="52" t="s">
        <v>271</v>
      </c>
      <c r="H273" s="54">
        <v>43395</v>
      </c>
      <c r="I273" s="52">
        <v>839</v>
      </c>
      <c r="J273" s="52" t="s">
        <v>68</v>
      </c>
    </row>
    <row r="274" spans="1:10" ht="69.75" x14ac:dyDescent="0.25">
      <c r="A274" s="52">
        <v>2019</v>
      </c>
      <c r="B274" s="52" t="s">
        <v>580</v>
      </c>
      <c r="C274" s="52">
        <v>10595</v>
      </c>
      <c r="D274" s="68">
        <v>1013</v>
      </c>
      <c r="E274" s="69">
        <v>1097.17</v>
      </c>
      <c r="F274" s="52" t="s">
        <v>863</v>
      </c>
      <c r="G274" s="52" t="s">
        <v>864</v>
      </c>
      <c r="H274" s="54">
        <v>43791</v>
      </c>
      <c r="I274" s="52">
        <v>945</v>
      </c>
      <c r="J274" s="52" t="s">
        <v>192</v>
      </c>
    </row>
    <row r="275" spans="1:10" ht="69.75" x14ac:dyDescent="0.25">
      <c r="A275" s="52">
        <v>2019</v>
      </c>
      <c r="B275" s="52" t="s">
        <v>580</v>
      </c>
      <c r="C275" s="52">
        <v>10596</v>
      </c>
      <c r="D275" s="68">
        <v>1771</v>
      </c>
      <c r="E275" s="69">
        <v>512.4</v>
      </c>
      <c r="F275" s="52" t="s">
        <v>576</v>
      </c>
      <c r="G275" s="52" t="s">
        <v>274</v>
      </c>
      <c r="H275" s="54">
        <v>43390</v>
      </c>
      <c r="I275" s="52">
        <v>819</v>
      </c>
      <c r="J275" s="52" t="s">
        <v>68</v>
      </c>
    </row>
    <row r="276" spans="1:10" ht="93" x14ac:dyDescent="0.25">
      <c r="A276" s="52">
        <v>2019</v>
      </c>
      <c r="B276" s="52" t="s">
        <v>580</v>
      </c>
      <c r="C276" s="52">
        <v>10616</v>
      </c>
      <c r="D276" s="68">
        <v>1022</v>
      </c>
      <c r="E276" s="69">
        <v>14640</v>
      </c>
      <c r="F276" s="52" t="s">
        <v>865</v>
      </c>
      <c r="G276" s="52" t="s">
        <v>866</v>
      </c>
      <c r="H276" s="54">
        <v>43797</v>
      </c>
      <c r="I276" s="52">
        <v>977</v>
      </c>
      <c r="J276" s="52" t="s">
        <v>93</v>
      </c>
    </row>
    <row r="277" spans="1:10" ht="46.5" x14ac:dyDescent="0.25">
      <c r="A277" s="52">
        <v>2019</v>
      </c>
      <c r="B277" s="52" t="s">
        <v>580</v>
      </c>
      <c r="C277" s="52">
        <v>10619</v>
      </c>
      <c r="D277" s="68">
        <v>622</v>
      </c>
      <c r="E277" s="69">
        <v>5000</v>
      </c>
      <c r="F277" s="52" t="s">
        <v>867</v>
      </c>
      <c r="G277" s="52" t="s">
        <v>868</v>
      </c>
      <c r="H277" s="54">
        <v>43683</v>
      </c>
      <c r="I277" s="52">
        <v>658</v>
      </c>
      <c r="J277" s="52" t="s">
        <v>93</v>
      </c>
    </row>
    <row r="278" spans="1:10" ht="69.75" x14ac:dyDescent="0.25">
      <c r="A278" s="52">
        <v>2019</v>
      </c>
      <c r="B278" s="52" t="s">
        <v>580</v>
      </c>
      <c r="C278" s="52">
        <v>10620</v>
      </c>
      <c r="D278" s="68">
        <v>433</v>
      </c>
      <c r="E278" s="69">
        <v>12673.8</v>
      </c>
      <c r="F278" s="52" t="s">
        <v>513</v>
      </c>
      <c r="G278" s="52" t="s">
        <v>161</v>
      </c>
      <c r="H278" s="54">
        <v>43630</v>
      </c>
      <c r="I278" s="52">
        <v>517</v>
      </c>
      <c r="J278" s="52" t="s">
        <v>118</v>
      </c>
    </row>
    <row r="279" spans="1:10" ht="69.75" x14ac:dyDescent="0.25">
      <c r="A279" s="52">
        <v>2019</v>
      </c>
      <c r="B279" s="52" t="s">
        <v>580</v>
      </c>
      <c r="C279" s="52">
        <v>10622</v>
      </c>
      <c r="D279" s="68">
        <v>434</v>
      </c>
      <c r="E279" s="69">
        <v>3669.8</v>
      </c>
      <c r="F279" s="52" t="s">
        <v>513</v>
      </c>
      <c r="G279" s="52" t="s">
        <v>165</v>
      </c>
      <c r="H279" s="54">
        <v>43630</v>
      </c>
      <c r="I279" s="52">
        <v>517</v>
      </c>
      <c r="J279" s="52" t="s">
        <v>118</v>
      </c>
    </row>
    <row r="280" spans="1:10" ht="46.5" x14ac:dyDescent="0.25">
      <c r="A280" s="52">
        <v>2019</v>
      </c>
      <c r="B280" s="52" t="s">
        <v>580</v>
      </c>
      <c r="C280" s="52">
        <v>10624</v>
      </c>
      <c r="D280" s="68">
        <v>1003</v>
      </c>
      <c r="E280" s="69">
        <v>13420</v>
      </c>
      <c r="F280" s="52" t="s">
        <v>869</v>
      </c>
      <c r="G280" s="52" t="s">
        <v>870</v>
      </c>
      <c r="H280" s="54">
        <v>43783</v>
      </c>
      <c r="I280" s="52">
        <v>927</v>
      </c>
      <c r="J280" s="52" t="s">
        <v>13</v>
      </c>
    </row>
    <row r="281" spans="1:10" x14ac:dyDescent="0.25">
      <c r="A281" s="228" t="s">
        <v>871</v>
      </c>
      <c r="B281" s="228"/>
      <c r="C281" s="228"/>
      <c r="D281" s="228"/>
      <c r="E281" s="70">
        <f>SUM(E47:E280)</f>
        <v>1299012.7499999998</v>
      </c>
      <c r="F281" s="52"/>
      <c r="G281" s="52"/>
      <c r="H281" s="54"/>
      <c r="I281" s="52"/>
      <c r="J281" s="52"/>
    </row>
    <row r="282" spans="1:10" ht="93" x14ac:dyDescent="0.25">
      <c r="A282" s="52">
        <v>2019</v>
      </c>
      <c r="B282" s="52" t="s">
        <v>872</v>
      </c>
      <c r="C282" s="52">
        <v>20001</v>
      </c>
      <c r="D282" s="68">
        <v>429</v>
      </c>
      <c r="E282" s="69">
        <v>2998.06</v>
      </c>
      <c r="F282" s="52" t="s">
        <v>513</v>
      </c>
      <c r="G282" s="52" t="s">
        <v>873</v>
      </c>
      <c r="H282" s="54">
        <v>43633</v>
      </c>
      <c r="I282" s="52">
        <v>494</v>
      </c>
      <c r="J282" s="52" t="s">
        <v>68</v>
      </c>
    </row>
    <row r="283" spans="1:10" ht="69.75" x14ac:dyDescent="0.25">
      <c r="A283" s="52">
        <v>2019</v>
      </c>
      <c r="B283" s="52" t="s">
        <v>872</v>
      </c>
      <c r="C283" s="52">
        <v>20002</v>
      </c>
      <c r="D283" s="68">
        <v>668</v>
      </c>
      <c r="E283" s="69">
        <v>11321</v>
      </c>
      <c r="F283" s="52" t="s">
        <v>576</v>
      </c>
      <c r="G283" s="52" t="s">
        <v>277</v>
      </c>
      <c r="H283" s="54">
        <v>43684</v>
      </c>
      <c r="I283" s="52">
        <v>678</v>
      </c>
      <c r="J283" s="52" t="s">
        <v>68</v>
      </c>
    </row>
    <row r="284" spans="1:10" ht="69.75" x14ac:dyDescent="0.25">
      <c r="A284" s="52">
        <v>2019</v>
      </c>
      <c r="B284" s="52" t="s">
        <v>872</v>
      </c>
      <c r="C284" s="52">
        <v>20002</v>
      </c>
      <c r="D284" s="68">
        <v>2236</v>
      </c>
      <c r="E284" s="69">
        <v>7993.82</v>
      </c>
      <c r="F284" s="52" t="s">
        <v>576</v>
      </c>
      <c r="G284" s="52" t="s">
        <v>278</v>
      </c>
      <c r="H284" s="54">
        <v>43452</v>
      </c>
      <c r="I284" s="52">
        <v>1068</v>
      </c>
      <c r="J284" s="52" t="s">
        <v>68</v>
      </c>
    </row>
    <row r="285" spans="1:10" x14ac:dyDescent="0.25">
      <c r="A285" s="52">
        <v>2019</v>
      </c>
      <c r="B285" s="52" t="s">
        <v>872</v>
      </c>
      <c r="C285" s="52">
        <v>20005</v>
      </c>
      <c r="D285" s="68">
        <v>1024</v>
      </c>
      <c r="E285" s="69">
        <v>2025.2</v>
      </c>
      <c r="F285" s="52" t="s">
        <v>874</v>
      </c>
      <c r="G285" s="52" t="s">
        <v>875</v>
      </c>
      <c r="H285" s="54">
        <v>43797</v>
      </c>
      <c r="I285" s="52">
        <v>976</v>
      </c>
      <c r="J285" s="52" t="s">
        <v>192</v>
      </c>
    </row>
    <row r="286" spans="1:10" ht="46.5" x14ac:dyDescent="0.25">
      <c r="A286" s="52">
        <v>2019</v>
      </c>
      <c r="B286" s="52" t="s">
        <v>872</v>
      </c>
      <c r="C286" s="52">
        <v>20012</v>
      </c>
      <c r="D286" s="68">
        <v>340</v>
      </c>
      <c r="E286" s="69">
        <v>4270</v>
      </c>
      <c r="F286" s="52" t="s">
        <v>876</v>
      </c>
      <c r="G286" s="52" t="s">
        <v>877</v>
      </c>
      <c r="H286" s="54">
        <v>43591</v>
      </c>
      <c r="I286" s="52">
        <v>362</v>
      </c>
      <c r="J286" s="52" t="s">
        <v>118</v>
      </c>
    </row>
    <row r="287" spans="1:10" ht="69.75" x14ac:dyDescent="0.25">
      <c r="A287" s="52">
        <v>2019</v>
      </c>
      <c r="B287" s="52" t="s">
        <v>872</v>
      </c>
      <c r="C287" s="52">
        <v>20012</v>
      </c>
      <c r="D287" s="68">
        <v>414</v>
      </c>
      <c r="E287" s="69">
        <v>33550</v>
      </c>
      <c r="F287" s="52" t="s">
        <v>878</v>
      </c>
      <c r="G287" s="52" t="s">
        <v>879</v>
      </c>
      <c r="H287" s="54">
        <v>43616</v>
      </c>
      <c r="I287" s="52">
        <v>458</v>
      </c>
      <c r="J287" s="52" t="s">
        <v>118</v>
      </c>
    </row>
    <row r="288" spans="1:10" ht="116.25" x14ac:dyDescent="0.25">
      <c r="A288" s="52">
        <v>2019</v>
      </c>
      <c r="B288" s="52" t="s">
        <v>872</v>
      </c>
      <c r="C288" s="52">
        <v>20012</v>
      </c>
      <c r="D288" s="68">
        <v>486</v>
      </c>
      <c r="E288" s="69">
        <v>1071.93</v>
      </c>
      <c r="F288" s="52" t="s">
        <v>880</v>
      </c>
      <c r="G288" s="52" t="s">
        <v>881</v>
      </c>
      <c r="H288" s="54">
        <v>42895</v>
      </c>
      <c r="I288" s="52">
        <v>511</v>
      </c>
      <c r="J288" s="52" t="s">
        <v>118</v>
      </c>
    </row>
    <row r="289" spans="1:10" ht="69.75" x14ac:dyDescent="0.25">
      <c r="A289" s="52">
        <v>2019</v>
      </c>
      <c r="B289" s="52" t="s">
        <v>872</v>
      </c>
      <c r="C289" s="52">
        <v>20012</v>
      </c>
      <c r="D289" s="68">
        <v>613</v>
      </c>
      <c r="E289" s="69">
        <v>12139</v>
      </c>
      <c r="F289" s="52" t="s">
        <v>882</v>
      </c>
      <c r="G289" s="52" t="s">
        <v>883</v>
      </c>
      <c r="H289" s="54">
        <v>43668</v>
      </c>
      <c r="I289" s="52">
        <v>603</v>
      </c>
      <c r="J289" s="52" t="s">
        <v>118</v>
      </c>
    </row>
    <row r="290" spans="1:10" ht="69.75" x14ac:dyDescent="0.25">
      <c r="A290" s="52">
        <v>2019</v>
      </c>
      <c r="B290" s="52" t="s">
        <v>872</v>
      </c>
      <c r="C290" s="52">
        <v>20012</v>
      </c>
      <c r="D290" s="68">
        <v>1208</v>
      </c>
      <c r="E290" s="69">
        <v>12200</v>
      </c>
      <c r="F290" s="52" t="s">
        <v>880</v>
      </c>
      <c r="G290" s="52" t="s">
        <v>884</v>
      </c>
      <c r="H290" s="54">
        <v>43822</v>
      </c>
      <c r="I290" s="52">
        <v>1086</v>
      </c>
      <c r="J290" s="52" t="s">
        <v>118</v>
      </c>
    </row>
    <row r="291" spans="1:10" ht="93" x14ac:dyDescent="0.25">
      <c r="A291" s="52">
        <v>2019</v>
      </c>
      <c r="B291" s="52" t="s">
        <v>872</v>
      </c>
      <c r="C291" s="52">
        <v>20012</v>
      </c>
      <c r="D291" s="68">
        <v>2465</v>
      </c>
      <c r="E291" s="69">
        <v>5612</v>
      </c>
      <c r="F291" s="52" t="s">
        <v>885</v>
      </c>
      <c r="G291" s="52" t="s">
        <v>886</v>
      </c>
      <c r="H291" s="54">
        <v>43558</v>
      </c>
      <c r="I291" s="52">
        <v>32</v>
      </c>
      <c r="J291" s="52" t="s">
        <v>118</v>
      </c>
    </row>
    <row r="292" spans="1:10" ht="69.75" x14ac:dyDescent="0.25">
      <c r="A292" s="52">
        <v>2019</v>
      </c>
      <c r="B292" s="52" t="s">
        <v>872</v>
      </c>
      <c r="C292" s="52">
        <v>20014</v>
      </c>
      <c r="D292" s="68">
        <v>851</v>
      </c>
      <c r="E292" s="69">
        <v>1095.9000000000001</v>
      </c>
      <c r="F292" s="52" t="s">
        <v>681</v>
      </c>
      <c r="G292" s="52" t="s">
        <v>887</v>
      </c>
      <c r="H292" s="54">
        <v>43774</v>
      </c>
      <c r="I292" s="52">
        <v>883</v>
      </c>
      <c r="J292" s="52" t="s">
        <v>118</v>
      </c>
    </row>
    <row r="293" spans="1:10" ht="46.5" x14ac:dyDescent="0.25">
      <c r="A293" s="52">
        <v>2019</v>
      </c>
      <c r="B293" s="52" t="s">
        <v>872</v>
      </c>
      <c r="C293" s="52">
        <v>20014</v>
      </c>
      <c r="D293" s="68">
        <v>1097</v>
      </c>
      <c r="E293" s="69">
        <v>2736.46</v>
      </c>
      <c r="F293" s="52" t="s">
        <v>677</v>
      </c>
      <c r="G293" s="52" t="s">
        <v>888</v>
      </c>
      <c r="H293" s="54">
        <v>43810</v>
      </c>
      <c r="I293" s="52">
        <v>1020</v>
      </c>
      <c r="J293" s="52" t="s">
        <v>118</v>
      </c>
    </row>
    <row r="294" spans="1:10" ht="69.75" x14ac:dyDescent="0.25">
      <c r="A294" s="52">
        <v>2019</v>
      </c>
      <c r="B294" s="52" t="s">
        <v>872</v>
      </c>
      <c r="C294" s="52">
        <v>20014</v>
      </c>
      <c r="D294" s="68">
        <v>2256</v>
      </c>
      <c r="E294" s="69">
        <v>755.63</v>
      </c>
      <c r="F294" s="52" t="s">
        <v>574</v>
      </c>
      <c r="G294" s="52" t="s">
        <v>889</v>
      </c>
      <c r="H294" s="54">
        <v>43453</v>
      </c>
      <c r="I294" s="52">
        <v>1072</v>
      </c>
      <c r="J294" s="52" t="s">
        <v>118</v>
      </c>
    </row>
    <row r="295" spans="1:10" ht="46.5" x14ac:dyDescent="0.25">
      <c r="A295" s="52">
        <v>2019</v>
      </c>
      <c r="B295" s="52" t="s">
        <v>872</v>
      </c>
      <c r="C295" s="52">
        <v>20028</v>
      </c>
      <c r="D295" s="68">
        <v>332</v>
      </c>
      <c r="E295" s="69">
        <v>2415.6</v>
      </c>
      <c r="F295" s="52" t="s">
        <v>632</v>
      </c>
      <c r="G295" s="52" t="s">
        <v>890</v>
      </c>
      <c r="H295" s="54">
        <v>43573</v>
      </c>
      <c r="I295" s="52">
        <v>327</v>
      </c>
      <c r="J295" s="52" t="s">
        <v>118</v>
      </c>
    </row>
    <row r="296" spans="1:10" ht="69.75" x14ac:dyDescent="0.25">
      <c r="A296" s="52">
        <v>2019</v>
      </c>
      <c r="B296" s="52" t="s">
        <v>872</v>
      </c>
      <c r="C296" s="52">
        <v>20028</v>
      </c>
      <c r="D296" s="68">
        <v>2471</v>
      </c>
      <c r="E296" s="69">
        <v>4294.95</v>
      </c>
      <c r="F296" s="52" t="s">
        <v>632</v>
      </c>
      <c r="G296" s="52" t="s">
        <v>891</v>
      </c>
      <c r="H296" s="54">
        <v>43558</v>
      </c>
      <c r="I296" s="52">
        <v>32</v>
      </c>
      <c r="J296" s="52" t="s">
        <v>118</v>
      </c>
    </row>
    <row r="297" spans="1:10" ht="93" x14ac:dyDescent="0.25">
      <c r="A297" s="52">
        <v>2019</v>
      </c>
      <c r="B297" s="52" t="s">
        <v>872</v>
      </c>
      <c r="C297" s="52">
        <v>20041</v>
      </c>
      <c r="D297" s="68">
        <v>1782</v>
      </c>
      <c r="E297" s="69">
        <v>135000</v>
      </c>
      <c r="F297" s="52" t="s">
        <v>862</v>
      </c>
      <c r="G297" s="52" t="s">
        <v>892</v>
      </c>
      <c r="H297" s="54">
        <v>43395</v>
      </c>
      <c r="I297" s="52">
        <v>839</v>
      </c>
      <c r="J297" s="52" t="s">
        <v>68</v>
      </c>
    </row>
    <row r="298" spans="1:10" ht="46.5" x14ac:dyDescent="0.25">
      <c r="A298" s="52">
        <v>2019</v>
      </c>
      <c r="B298" s="52" t="s">
        <v>872</v>
      </c>
      <c r="C298" s="52">
        <v>20047</v>
      </c>
      <c r="D298" s="68">
        <v>1098</v>
      </c>
      <c r="E298" s="69">
        <v>2735.24</v>
      </c>
      <c r="F298" s="52" t="s">
        <v>893</v>
      </c>
      <c r="G298" s="52" t="s">
        <v>894</v>
      </c>
      <c r="H298" s="54">
        <v>43810</v>
      </c>
      <c r="I298" s="52">
        <v>1013</v>
      </c>
      <c r="J298" s="52" t="s">
        <v>455</v>
      </c>
    </row>
    <row r="299" spans="1:10" x14ac:dyDescent="0.25">
      <c r="A299" s="228" t="s">
        <v>895</v>
      </c>
      <c r="B299" s="228"/>
      <c r="C299" s="228"/>
      <c r="D299" s="228"/>
      <c r="E299" s="70">
        <f>SUM(E282:E298)</f>
        <v>242214.79</v>
      </c>
      <c r="F299" s="52"/>
      <c r="G299" s="52"/>
      <c r="H299" s="54"/>
      <c r="I299" s="52"/>
      <c r="J299" s="52"/>
    </row>
    <row r="300" spans="1:10" ht="46.5" x14ac:dyDescent="0.25">
      <c r="A300" s="52">
        <v>2019</v>
      </c>
      <c r="B300" s="52" t="s">
        <v>896</v>
      </c>
      <c r="C300" s="52">
        <v>70038</v>
      </c>
      <c r="D300" s="68">
        <v>497</v>
      </c>
      <c r="E300" s="69">
        <v>2137.89</v>
      </c>
      <c r="F300" s="52" t="s">
        <v>897</v>
      </c>
      <c r="G300" s="52" t="s">
        <v>898</v>
      </c>
      <c r="H300" s="54">
        <v>43664</v>
      </c>
      <c r="I300" s="52">
        <v>573</v>
      </c>
      <c r="J300" s="52" t="s">
        <v>30</v>
      </c>
    </row>
    <row r="301" spans="1:10" x14ac:dyDescent="0.25">
      <c r="A301" s="228" t="s">
        <v>899</v>
      </c>
      <c r="B301" s="228"/>
      <c r="C301" s="228"/>
      <c r="D301" s="228"/>
      <c r="E301" s="70">
        <f>SUM(E300)</f>
        <v>2137.89</v>
      </c>
      <c r="F301" s="52"/>
      <c r="G301" s="52"/>
      <c r="H301" s="54"/>
      <c r="I301" s="52"/>
      <c r="J301" s="52"/>
    </row>
    <row r="302" spans="1:10" x14ac:dyDescent="0.25">
      <c r="A302" s="228" t="s">
        <v>900</v>
      </c>
      <c r="B302" s="228"/>
      <c r="C302" s="228"/>
      <c r="D302" s="228"/>
      <c r="E302" s="70">
        <f>E301+E299+E281</f>
        <v>1543365.4299999997</v>
      </c>
      <c r="F302" s="52"/>
      <c r="G302" s="52"/>
      <c r="H302" s="54"/>
      <c r="I302" s="52"/>
      <c r="J302" s="52"/>
    </row>
    <row r="303" spans="1:10" x14ac:dyDescent="0.25">
      <c r="A303" s="52"/>
      <c r="B303" s="52"/>
      <c r="C303" s="52"/>
      <c r="D303" s="71"/>
      <c r="E303" s="72"/>
      <c r="F303" s="52"/>
      <c r="G303" s="52"/>
      <c r="H303" s="54"/>
      <c r="I303" s="52"/>
      <c r="J303" s="52"/>
    </row>
    <row r="304" spans="1:10" x14ac:dyDescent="0.25">
      <c r="A304" s="228" t="s">
        <v>901</v>
      </c>
      <c r="B304" s="228"/>
      <c r="C304" s="228"/>
      <c r="D304" s="228"/>
      <c r="E304" s="70">
        <f>E302+E46</f>
        <v>1623636.1099999996</v>
      </c>
      <c r="F304" s="52"/>
      <c r="G304" s="52"/>
      <c r="H304" s="54"/>
      <c r="I304" s="52"/>
      <c r="J304" s="52"/>
    </row>
    <row r="305" spans="5:6" x14ac:dyDescent="0.25">
      <c r="E305" s="45"/>
    </row>
    <row r="306" spans="5:6" x14ac:dyDescent="0.25">
      <c r="E306" s="45"/>
      <c r="F306" s="45" t="s">
        <v>366</v>
      </c>
    </row>
    <row r="307" spans="5:6" x14ac:dyDescent="0.25">
      <c r="E307" s="45"/>
    </row>
    <row r="308" spans="5:6" x14ac:dyDescent="0.25">
      <c r="E308" s="45"/>
    </row>
    <row r="309" spans="5:6" x14ac:dyDescent="0.25">
      <c r="E309" s="65"/>
    </row>
  </sheetData>
  <autoFilter ref="A3:J302" xr:uid="{00000000-0009-0000-0000-000000000000}">
    <sortState xmlns:xlrd2="http://schemas.microsoft.com/office/spreadsheetml/2017/richdata2" ref="A2:K294">
      <sortCondition ref="B1"/>
    </sortState>
  </autoFilter>
  <mergeCells count="8">
    <mergeCell ref="A302:D302"/>
    <mergeCell ref="A304:D304"/>
    <mergeCell ref="A42:D42"/>
    <mergeCell ref="A45:D45"/>
    <mergeCell ref="A46:D46"/>
    <mergeCell ref="A281:D281"/>
    <mergeCell ref="A299:D299"/>
    <mergeCell ref="A301:D301"/>
  </mergeCells>
  <pageMargins left="0.55118110236220474" right="0.55118110236220474" top="0.78740157480314965" bottom="0.78740157480314965" header="0.51181102362204722" footer="0.51181102362204722"/>
  <pageSetup paperSize="9" scale="31" fitToWidth="12" fitToHeight="1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0F1BF-73FC-427A-8494-53FC1C9A4578}">
  <dimension ref="A1:O13"/>
  <sheetViews>
    <sheetView workbookViewId="0">
      <selection activeCell="A6" sqref="A6:O6"/>
    </sheetView>
  </sheetViews>
  <sheetFormatPr defaultRowHeight="15" x14ac:dyDescent="0.25"/>
  <sheetData>
    <row r="1" spans="1:15" ht="15.75" x14ac:dyDescent="0.25">
      <c r="A1" s="231" t="s">
        <v>902</v>
      </c>
      <c r="B1" s="231"/>
      <c r="C1" s="231"/>
      <c r="D1" s="231"/>
      <c r="E1" s="231"/>
      <c r="F1" s="231"/>
      <c r="G1" s="231"/>
      <c r="H1" s="231"/>
      <c r="I1" s="231"/>
      <c r="J1" s="231"/>
      <c r="K1" s="231"/>
      <c r="L1" s="231"/>
      <c r="M1" s="231"/>
      <c r="N1" s="231"/>
    </row>
    <row r="2" spans="1:15" ht="15.75" x14ac:dyDescent="0.25">
      <c r="A2" s="73"/>
    </row>
    <row r="3" spans="1:15" ht="15.75" x14ac:dyDescent="0.25">
      <c r="A3" s="232" t="s">
        <v>903</v>
      </c>
      <c r="B3" s="232"/>
      <c r="C3" s="232"/>
      <c r="D3" s="232"/>
      <c r="E3" s="232"/>
      <c r="F3" s="232"/>
      <c r="G3" s="232"/>
      <c r="H3" s="232"/>
      <c r="I3" s="232"/>
      <c r="J3" s="232"/>
      <c r="K3" s="232"/>
      <c r="L3" s="232"/>
      <c r="M3" s="232"/>
      <c r="N3" s="232"/>
    </row>
    <row r="4" spans="1:15" ht="15.75" x14ac:dyDescent="0.25">
      <c r="A4" s="73"/>
    </row>
    <row r="5" spans="1:15" ht="15.75" x14ac:dyDescent="0.25">
      <c r="A5" s="232" t="s">
        <v>904</v>
      </c>
      <c r="B5" s="232"/>
      <c r="C5" s="232"/>
      <c r="D5" s="232"/>
      <c r="E5" s="232"/>
      <c r="F5" s="232"/>
      <c r="G5" s="232"/>
      <c r="H5" s="232"/>
      <c r="I5" s="232"/>
      <c r="J5" s="232"/>
      <c r="K5" s="232"/>
      <c r="L5" s="232"/>
      <c r="M5" s="232"/>
      <c r="N5" s="232"/>
      <c r="O5" s="232"/>
    </row>
    <row r="6" spans="1:15" ht="15.75" x14ac:dyDescent="0.25">
      <c r="A6" s="232" t="s">
        <v>905</v>
      </c>
      <c r="B6" s="232"/>
      <c r="C6" s="232"/>
      <c r="D6" s="232"/>
      <c r="E6" s="232"/>
      <c r="F6" s="232"/>
      <c r="G6" s="232"/>
      <c r="H6" s="232"/>
      <c r="I6" s="232"/>
      <c r="J6" s="232"/>
      <c r="K6" s="232"/>
      <c r="L6" s="232"/>
      <c r="M6" s="232"/>
      <c r="N6" s="232"/>
      <c r="O6" s="232"/>
    </row>
    <row r="7" spans="1:15" ht="16.5" thickBot="1" x14ac:dyDescent="0.3">
      <c r="A7" s="73"/>
    </row>
    <row r="8" spans="1:15" ht="57" thickBot="1" x14ac:dyDescent="0.3">
      <c r="A8" s="74" t="s">
        <v>906</v>
      </c>
      <c r="B8" s="75" t="s">
        <v>907</v>
      </c>
      <c r="C8" s="75" t="s">
        <v>908</v>
      </c>
      <c r="D8" s="75" t="s">
        <v>909</v>
      </c>
      <c r="E8" s="75" t="s">
        <v>910</v>
      </c>
      <c r="F8" s="75" t="s">
        <v>911</v>
      </c>
      <c r="G8" s="75" t="s">
        <v>511</v>
      </c>
      <c r="H8" s="75" t="s">
        <v>912</v>
      </c>
      <c r="I8" s="75" t="s">
        <v>913</v>
      </c>
      <c r="J8" s="75" t="s">
        <v>440</v>
      </c>
      <c r="K8" s="75" t="s">
        <v>914</v>
      </c>
      <c r="L8" s="75" t="s">
        <v>915</v>
      </c>
      <c r="M8" s="75" t="s">
        <v>916</v>
      </c>
      <c r="N8" s="75" t="s">
        <v>917</v>
      </c>
      <c r="O8" s="75" t="s">
        <v>918</v>
      </c>
    </row>
    <row r="9" spans="1:15" ht="225.75" thickBot="1" x14ac:dyDescent="0.3">
      <c r="A9" s="76">
        <v>2009</v>
      </c>
      <c r="B9" s="77">
        <v>18</v>
      </c>
      <c r="C9" s="78"/>
      <c r="D9" s="77">
        <v>2007</v>
      </c>
      <c r="E9" s="77">
        <v>10298</v>
      </c>
      <c r="F9" s="77">
        <v>568</v>
      </c>
      <c r="G9" s="77" t="s">
        <v>919</v>
      </c>
      <c r="H9" s="77" t="s">
        <v>920</v>
      </c>
      <c r="I9" s="77">
        <v>494</v>
      </c>
      <c r="J9" s="79">
        <v>39379</v>
      </c>
      <c r="K9" s="77" t="s">
        <v>921</v>
      </c>
      <c r="L9" s="77">
        <v>118.35</v>
      </c>
      <c r="M9" s="77">
        <v>40.28</v>
      </c>
      <c r="N9" s="77">
        <v>78.069999999999993</v>
      </c>
      <c r="O9" s="77" t="s">
        <v>922</v>
      </c>
    </row>
    <row r="10" spans="1:15" ht="225.75" thickBot="1" x14ac:dyDescent="0.3">
      <c r="A10" s="80">
        <v>2010</v>
      </c>
      <c r="B10" s="81">
        <v>18</v>
      </c>
      <c r="C10" s="82"/>
      <c r="D10" s="81">
        <v>2008</v>
      </c>
      <c r="E10" s="81">
        <v>10567</v>
      </c>
      <c r="F10" s="81">
        <v>35</v>
      </c>
      <c r="G10" s="81" t="s">
        <v>919</v>
      </c>
      <c r="H10" s="81" t="s">
        <v>923</v>
      </c>
      <c r="I10" s="81">
        <v>7</v>
      </c>
      <c r="J10" s="83">
        <v>39451</v>
      </c>
      <c r="K10" s="81" t="s">
        <v>921</v>
      </c>
      <c r="L10" s="81">
        <v>690</v>
      </c>
      <c r="M10" s="81">
        <v>204.24</v>
      </c>
      <c r="N10" s="81">
        <v>485.76</v>
      </c>
      <c r="O10" s="81" t="s">
        <v>922</v>
      </c>
    </row>
    <row r="11" spans="1:15" ht="248.25" thickBot="1" x14ac:dyDescent="0.3">
      <c r="A11" s="80">
        <v>2011</v>
      </c>
      <c r="B11" s="81">
        <v>35</v>
      </c>
      <c r="C11" s="82"/>
      <c r="D11" s="81">
        <v>2009</v>
      </c>
      <c r="E11" s="81">
        <v>10296</v>
      </c>
      <c r="F11" s="81">
        <v>401</v>
      </c>
      <c r="G11" s="81" t="s">
        <v>924</v>
      </c>
      <c r="H11" s="81" t="s">
        <v>925</v>
      </c>
      <c r="I11" s="81">
        <v>286</v>
      </c>
      <c r="J11" s="83">
        <v>40002</v>
      </c>
      <c r="K11" s="81" t="s">
        <v>921</v>
      </c>
      <c r="L11" s="81">
        <v>213.65</v>
      </c>
      <c r="M11" s="81">
        <v>91.8</v>
      </c>
      <c r="N11" s="81">
        <v>121.85</v>
      </c>
      <c r="O11" s="81" t="s">
        <v>922</v>
      </c>
    </row>
    <row r="12" spans="1:15" ht="169.5" thickBot="1" x14ac:dyDescent="0.3">
      <c r="A12" s="80">
        <v>2012</v>
      </c>
      <c r="B12" s="82"/>
      <c r="C12" s="81">
        <v>7401</v>
      </c>
      <c r="D12" s="81">
        <v>2010</v>
      </c>
      <c r="E12" s="81">
        <v>10296</v>
      </c>
      <c r="F12" s="81">
        <v>415</v>
      </c>
      <c r="G12" s="81" t="s">
        <v>926</v>
      </c>
      <c r="H12" s="81" t="s">
        <v>927</v>
      </c>
      <c r="I12" s="81">
        <v>303</v>
      </c>
      <c r="J12" s="83">
        <v>40344</v>
      </c>
      <c r="K12" s="81" t="s">
        <v>921</v>
      </c>
      <c r="L12" s="81">
        <v>475.52</v>
      </c>
      <c r="M12" s="81">
        <v>286.38</v>
      </c>
      <c r="N12" s="81">
        <v>189.14</v>
      </c>
      <c r="O12" s="81" t="s">
        <v>922</v>
      </c>
    </row>
    <row r="13" spans="1:15" ht="15.75" thickBot="1" x14ac:dyDescent="0.3">
      <c r="A13" s="84"/>
      <c r="B13" s="84"/>
      <c r="C13" s="84"/>
      <c r="D13" s="84"/>
      <c r="E13" s="85"/>
      <c r="F13" s="84"/>
      <c r="G13" s="84"/>
      <c r="H13" s="84"/>
      <c r="I13" s="84"/>
      <c r="J13" s="229" t="s">
        <v>928</v>
      </c>
      <c r="K13" s="230"/>
      <c r="L13" s="86">
        <v>1497.52</v>
      </c>
      <c r="M13" s="81">
        <v>622.70000000000005</v>
      </c>
      <c r="N13" s="81">
        <v>874.82</v>
      </c>
      <c r="O13" s="81" t="s">
        <v>922</v>
      </c>
    </row>
  </sheetData>
  <mergeCells count="5">
    <mergeCell ref="J13:K13"/>
    <mergeCell ref="A1:N1"/>
    <mergeCell ref="A3:N3"/>
    <mergeCell ref="A5:O5"/>
    <mergeCell ref="A6:O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5DA23-9AB2-4F91-8613-93DE11BF6B27}">
  <sheetPr>
    <pageSetUpPr fitToPage="1"/>
  </sheetPr>
  <dimension ref="A2:F34"/>
  <sheetViews>
    <sheetView view="pageBreakPreview" zoomScale="60" zoomScaleNormal="80" workbookViewId="0">
      <selection activeCell="C9" sqref="C9"/>
    </sheetView>
  </sheetViews>
  <sheetFormatPr defaultRowHeight="23.25" x14ac:dyDescent="0.25"/>
  <cols>
    <col min="1" max="1" width="18.140625" style="88" customWidth="1"/>
    <col min="2" max="2" width="88.42578125" style="88" customWidth="1"/>
    <col min="3" max="3" width="22.5703125" style="88" customWidth="1"/>
    <col min="4" max="4" width="47.28515625" style="88" customWidth="1"/>
    <col min="5" max="5" width="47.42578125" style="104" customWidth="1"/>
    <col min="6" max="6" width="52.28515625" style="89" customWidth="1"/>
    <col min="7" max="7" width="6.85546875" style="88" customWidth="1"/>
    <col min="8" max="256" width="9.140625" style="88"/>
    <col min="257" max="257" width="18.140625" style="88" customWidth="1"/>
    <col min="258" max="258" width="88.42578125" style="88" customWidth="1"/>
    <col min="259" max="259" width="22.5703125" style="88" customWidth="1"/>
    <col min="260" max="260" width="47.28515625" style="88" customWidth="1"/>
    <col min="261" max="261" width="47.42578125" style="88" customWidth="1"/>
    <col min="262" max="262" width="52.28515625" style="88" customWidth="1"/>
    <col min="263" max="263" width="6.85546875" style="88" customWidth="1"/>
    <col min="264" max="512" width="9.140625" style="88"/>
    <col min="513" max="513" width="18.140625" style="88" customWidth="1"/>
    <col min="514" max="514" width="88.42578125" style="88" customWidth="1"/>
    <col min="515" max="515" width="22.5703125" style="88" customWidth="1"/>
    <col min="516" max="516" width="47.28515625" style="88" customWidth="1"/>
    <col min="517" max="517" width="47.42578125" style="88" customWidth="1"/>
    <col min="518" max="518" width="52.28515625" style="88" customWidth="1"/>
    <col min="519" max="519" width="6.85546875" style="88" customWidth="1"/>
    <col min="520" max="768" width="9.140625" style="88"/>
    <col min="769" max="769" width="18.140625" style="88" customWidth="1"/>
    <col min="770" max="770" width="88.42578125" style="88" customWidth="1"/>
    <col min="771" max="771" width="22.5703125" style="88" customWidth="1"/>
    <col min="772" max="772" width="47.28515625" style="88" customWidth="1"/>
    <col min="773" max="773" width="47.42578125" style="88" customWidth="1"/>
    <col min="774" max="774" width="52.28515625" style="88" customWidth="1"/>
    <col min="775" max="775" width="6.85546875" style="88" customWidth="1"/>
    <col min="776" max="1024" width="9.140625" style="88"/>
    <col min="1025" max="1025" width="18.140625" style="88" customWidth="1"/>
    <col min="1026" max="1026" width="88.42578125" style="88" customWidth="1"/>
    <col min="1027" max="1027" width="22.5703125" style="88" customWidth="1"/>
    <col min="1028" max="1028" width="47.28515625" style="88" customWidth="1"/>
    <col min="1029" max="1029" width="47.42578125" style="88" customWidth="1"/>
    <col min="1030" max="1030" width="52.28515625" style="88" customWidth="1"/>
    <col min="1031" max="1031" width="6.85546875" style="88" customWidth="1"/>
    <col min="1032" max="1280" width="9.140625" style="88"/>
    <col min="1281" max="1281" width="18.140625" style="88" customWidth="1"/>
    <col min="1282" max="1282" width="88.42578125" style="88" customWidth="1"/>
    <col min="1283" max="1283" width="22.5703125" style="88" customWidth="1"/>
    <col min="1284" max="1284" width="47.28515625" style="88" customWidth="1"/>
    <col min="1285" max="1285" width="47.42578125" style="88" customWidth="1"/>
    <col min="1286" max="1286" width="52.28515625" style="88" customWidth="1"/>
    <col min="1287" max="1287" width="6.85546875" style="88" customWidth="1"/>
    <col min="1288" max="1536" width="9.140625" style="88"/>
    <col min="1537" max="1537" width="18.140625" style="88" customWidth="1"/>
    <col min="1538" max="1538" width="88.42578125" style="88" customWidth="1"/>
    <col min="1539" max="1539" width="22.5703125" style="88" customWidth="1"/>
    <col min="1540" max="1540" width="47.28515625" style="88" customWidth="1"/>
    <col min="1541" max="1541" width="47.42578125" style="88" customWidth="1"/>
    <col min="1542" max="1542" width="52.28515625" style="88" customWidth="1"/>
    <col min="1543" max="1543" width="6.85546875" style="88" customWidth="1"/>
    <col min="1544" max="1792" width="9.140625" style="88"/>
    <col min="1793" max="1793" width="18.140625" style="88" customWidth="1"/>
    <col min="1794" max="1794" width="88.42578125" style="88" customWidth="1"/>
    <col min="1795" max="1795" width="22.5703125" style="88" customWidth="1"/>
    <col min="1796" max="1796" width="47.28515625" style="88" customWidth="1"/>
    <col min="1797" max="1797" width="47.42578125" style="88" customWidth="1"/>
    <col min="1798" max="1798" width="52.28515625" style="88" customWidth="1"/>
    <col min="1799" max="1799" width="6.85546875" style="88" customWidth="1"/>
    <col min="1800" max="2048" width="9.140625" style="88"/>
    <col min="2049" max="2049" width="18.140625" style="88" customWidth="1"/>
    <col min="2050" max="2050" width="88.42578125" style="88" customWidth="1"/>
    <col min="2051" max="2051" width="22.5703125" style="88" customWidth="1"/>
    <col min="2052" max="2052" width="47.28515625" style="88" customWidth="1"/>
    <col min="2053" max="2053" width="47.42578125" style="88" customWidth="1"/>
    <col min="2054" max="2054" width="52.28515625" style="88" customWidth="1"/>
    <col min="2055" max="2055" width="6.85546875" style="88" customWidth="1"/>
    <col min="2056" max="2304" width="9.140625" style="88"/>
    <col min="2305" max="2305" width="18.140625" style="88" customWidth="1"/>
    <col min="2306" max="2306" width="88.42578125" style="88" customWidth="1"/>
    <col min="2307" max="2307" width="22.5703125" style="88" customWidth="1"/>
    <col min="2308" max="2308" width="47.28515625" style="88" customWidth="1"/>
    <col min="2309" max="2309" width="47.42578125" style="88" customWidth="1"/>
    <col min="2310" max="2310" width="52.28515625" style="88" customWidth="1"/>
    <col min="2311" max="2311" width="6.85546875" style="88" customWidth="1"/>
    <col min="2312" max="2560" width="9.140625" style="88"/>
    <col min="2561" max="2561" width="18.140625" style="88" customWidth="1"/>
    <col min="2562" max="2562" width="88.42578125" style="88" customWidth="1"/>
    <col min="2563" max="2563" width="22.5703125" style="88" customWidth="1"/>
    <col min="2564" max="2564" width="47.28515625" style="88" customWidth="1"/>
    <col min="2565" max="2565" width="47.42578125" style="88" customWidth="1"/>
    <col min="2566" max="2566" width="52.28515625" style="88" customWidth="1"/>
    <col min="2567" max="2567" width="6.85546875" style="88" customWidth="1"/>
    <col min="2568" max="2816" width="9.140625" style="88"/>
    <col min="2817" max="2817" width="18.140625" style="88" customWidth="1"/>
    <col min="2818" max="2818" width="88.42578125" style="88" customWidth="1"/>
    <col min="2819" max="2819" width="22.5703125" style="88" customWidth="1"/>
    <col min="2820" max="2820" width="47.28515625" style="88" customWidth="1"/>
    <col min="2821" max="2821" width="47.42578125" style="88" customWidth="1"/>
    <col min="2822" max="2822" width="52.28515625" style="88" customWidth="1"/>
    <col min="2823" max="2823" width="6.85546875" style="88" customWidth="1"/>
    <col min="2824" max="3072" width="9.140625" style="88"/>
    <col min="3073" max="3073" width="18.140625" style="88" customWidth="1"/>
    <col min="3074" max="3074" width="88.42578125" style="88" customWidth="1"/>
    <col min="3075" max="3075" width="22.5703125" style="88" customWidth="1"/>
    <col min="3076" max="3076" width="47.28515625" style="88" customWidth="1"/>
    <col min="3077" max="3077" width="47.42578125" style="88" customWidth="1"/>
    <col min="3078" max="3078" width="52.28515625" style="88" customWidth="1"/>
    <col min="3079" max="3079" width="6.85546875" style="88" customWidth="1"/>
    <col min="3080" max="3328" width="9.140625" style="88"/>
    <col min="3329" max="3329" width="18.140625" style="88" customWidth="1"/>
    <col min="3330" max="3330" width="88.42578125" style="88" customWidth="1"/>
    <col min="3331" max="3331" width="22.5703125" style="88" customWidth="1"/>
    <col min="3332" max="3332" width="47.28515625" style="88" customWidth="1"/>
    <col min="3333" max="3333" width="47.42578125" style="88" customWidth="1"/>
    <col min="3334" max="3334" width="52.28515625" style="88" customWidth="1"/>
    <col min="3335" max="3335" width="6.85546875" style="88" customWidth="1"/>
    <col min="3336" max="3584" width="9.140625" style="88"/>
    <col min="3585" max="3585" width="18.140625" style="88" customWidth="1"/>
    <col min="3586" max="3586" width="88.42578125" style="88" customWidth="1"/>
    <col min="3587" max="3587" width="22.5703125" style="88" customWidth="1"/>
    <col min="3588" max="3588" width="47.28515625" style="88" customWidth="1"/>
    <col min="3589" max="3589" width="47.42578125" style="88" customWidth="1"/>
    <col min="3590" max="3590" width="52.28515625" style="88" customWidth="1"/>
    <col min="3591" max="3591" width="6.85546875" style="88" customWidth="1"/>
    <col min="3592" max="3840" width="9.140625" style="88"/>
    <col min="3841" max="3841" width="18.140625" style="88" customWidth="1"/>
    <col min="3842" max="3842" width="88.42578125" style="88" customWidth="1"/>
    <col min="3843" max="3843" width="22.5703125" style="88" customWidth="1"/>
    <col min="3844" max="3844" width="47.28515625" style="88" customWidth="1"/>
    <col min="3845" max="3845" width="47.42578125" style="88" customWidth="1"/>
    <col min="3846" max="3846" width="52.28515625" style="88" customWidth="1"/>
    <col min="3847" max="3847" width="6.85546875" style="88" customWidth="1"/>
    <col min="3848" max="4096" width="9.140625" style="88"/>
    <col min="4097" max="4097" width="18.140625" style="88" customWidth="1"/>
    <col min="4098" max="4098" width="88.42578125" style="88" customWidth="1"/>
    <col min="4099" max="4099" width="22.5703125" style="88" customWidth="1"/>
    <col min="4100" max="4100" width="47.28515625" style="88" customWidth="1"/>
    <col min="4101" max="4101" width="47.42578125" style="88" customWidth="1"/>
    <col min="4102" max="4102" width="52.28515625" style="88" customWidth="1"/>
    <col min="4103" max="4103" width="6.85546875" style="88" customWidth="1"/>
    <col min="4104" max="4352" width="9.140625" style="88"/>
    <col min="4353" max="4353" width="18.140625" style="88" customWidth="1"/>
    <col min="4354" max="4354" width="88.42578125" style="88" customWidth="1"/>
    <col min="4355" max="4355" width="22.5703125" style="88" customWidth="1"/>
    <col min="4356" max="4356" width="47.28515625" style="88" customWidth="1"/>
    <col min="4357" max="4357" width="47.42578125" style="88" customWidth="1"/>
    <col min="4358" max="4358" width="52.28515625" style="88" customWidth="1"/>
    <col min="4359" max="4359" width="6.85546875" style="88" customWidth="1"/>
    <col min="4360" max="4608" width="9.140625" style="88"/>
    <col min="4609" max="4609" width="18.140625" style="88" customWidth="1"/>
    <col min="4610" max="4610" width="88.42578125" style="88" customWidth="1"/>
    <col min="4611" max="4611" width="22.5703125" style="88" customWidth="1"/>
    <col min="4612" max="4612" width="47.28515625" style="88" customWidth="1"/>
    <col min="4613" max="4613" width="47.42578125" style="88" customWidth="1"/>
    <col min="4614" max="4614" width="52.28515625" style="88" customWidth="1"/>
    <col min="4615" max="4615" width="6.85546875" style="88" customWidth="1"/>
    <col min="4616" max="4864" width="9.140625" style="88"/>
    <col min="4865" max="4865" width="18.140625" style="88" customWidth="1"/>
    <col min="4866" max="4866" width="88.42578125" style="88" customWidth="1"/>
    <col min="4867" max="4867" width="22.5703125" style="88" customWidth="1"/>
    <col min="4868" max="4868" width="47.28515625" style="88" customWidth="1"/>
    <col min="4869" max="4869" width="47.42578125" style="88" customWidth="1"/>
    <col min="4870" max="4870" width="52.28515625" style="88" customWidth="1"/>
    <col min="4871" max="4871" width="6.85546875" style="88" customWidth="1"/>
    <col min="4872" max="5120" width="9.140625" style="88"/>
    <col min="5121" max="5121" width="18.140625" style="88" customWidth="1"/>
    <col min="5122" max="5122" width="88.42578125" style="88" customWidth="1"/>
    <col min="5123" max="5123" width="22.5703125" style="88" customWidth="1"/>
    <col min="5124" max="5124" width="47.28515625" style="88" customWidth="1"/>
    <col min="5125" max="5125" width="47.42578125" style="88" customWidth="1"/>
    <col min="5126" max="5126" width="52.28515625" style="88" customWidth="1"/>
    <col min="5127" max="5127" width="6.85546875" style="88" customWidth="1"/>
    <col min="5128" max="5376" width="9.140625" style="88"/>
    <col min="5377" max="5377" width="18.140625" style="88" customWidth="1"/>
    <col min="5378" max="5378" width="88.42578125" style="88" customWidth="1"/>
    <col min="5379" max="5379" width="22.5703125" style="88" customWidth="1"/>
    <col min="5380" max="5380" width="47.28515625" style="88" customWidth="1"/>
    <col min="5381" max="5381" width="47.42578125" style="88" customWidth="1"/>
    <col min="5382" max="5382" width="52.28515625" style="88" customWidth="1"/>
    <col min="5383" max="5383" width="6.85546875" style="88" customWidth="1"/>
    <col min="5384" max="5632" width="9.140625" style="88"/>
    <col min="5633" max="5633" width="18.140625" style="88" customWidth="1"/>
    <col min="5634" max="5634" width="88.42578125" style="88" customWidth="1"/>
    <col min="5635" max="5635" width="22.5703125" style="88" customWidth="1"/>
    <col min="5636" max="5636" width="47.28515625" style="88" customWidth="1"/>
    <col min="5637" max="5637" width="47.42578125" style="88" customWidth="1"/>
    <col min="5638" max="5638" width="52.28515625" style="88" customWidth="1"/>
    <col min="5639" max="5639" width="6.85546875" style="88" customWidth="1"/>
    <col min="5640" max="5888" width="9.140625" style="88"/>
    <col min="5889" max="5889" width="18.140625" style="88" customWidth="1"/>
    <col min="5890" max="5890" width="88.42578125" style="88" customWidth="1"/>
    <col min="5891" max="5891" width="22.5703125" style="88" customWidth="1"/>
    <col min="5892" max="5892" width="47.28515625" style="88" customWidth="1"/>
    <col min="5893" max="5893" width="47.42578125" style="88" customWidth="1"/>
    <col min="5894" max="5894" width="52.28515625" style="88" customWidth="1"/>
    <col min="5895" max="5895" width="6.85546875" style="88" customWidth="1"/>
    <col min="5896" max="6144" width="9.140625" style="88"/>
    <col min="6145" max="6145" width="18.140625" style="88" customWidth="1"/>
    <col min="6146" max="6146" width="88.42578125" style="88" customWidth="1"/>
    <col min="6147" max="6147" width="22.5703125" style="88" customWidth="1"/>
    <col min="6148" max="6148" width="47.28515625" style="88" customWidth="1"/>
    <col min="6149" max="6149" width="47.42578125" style="88" customWidth="1"/>
    <col min="6150" max="6150" width="52.28515625" style="88" customWidth="1"/>
    <col min="6151" max="6151" width="6.85546875" style="88" customWidth="1"/>
    <col min="6152" max="6400" width="9.140625" style="88"/>
    <col min="6401" max="6401" width="18.140625" style="88" customWidth="1"/>
    <col min="6402" max="6402" width="88.42578125" style="88" customWidth="1"/>
    <col min="6403" max="6403" width="22.5703125" style="88" customWidth="1"/>
    <col min="6404" max="6404" width="47.28515625" style="88" customWidth="1"/>
    <col min="6405" max="6405" width="47.42578125" style="88" customWidth="1"/>
    <col min="6406" max="6406" width="52.28515625" style="88" customWidth="1"/>
    <col min="6407" max="6407" width="6.85546875" style="88" customWidth="1"/>
    <col min="6408" max="6656" width="9.140625" style="88"/>
    <col min="6657" max="6657" width="18.140625" style="88" customWidth="1"/>
    <col min="6658" max="6658" width="88.42578125" style="88" customWidth="1"/>
    <col min="6659" max="6659" width="22.5703125" style="88" customWidth="1"/>
    <col min="6660" max="6660" width="47.28515625" style="88" customWidth="1"/>
    <col min="6661" max="6661" width="47.42578125" style="88" customWidth="1"/>
    <col min="6662" max="6662" width="52.28515625" style="88" customWidth="1"/>
    <col min="6663" max="6663" width="6.85546875" style="88" customWidth="1"/>
    <col min="6664" max="6912" width="9.140625" style="88"/>
    <col min="6913" max="6913" width="18.140625" style="88" customWidth="1"/>
    <col min="6914" max="6914" width="88.42578125" style="88" customWidth="1"/>
    <col min="6915" max="6915" width="22.5703125" style="88" customWidth="1"/>
    <col min="6916" max="6916" width="47.28515625" style="88" customWidth="1"/>
    <col min="6917" max="6917" width="47.42578125" style="88" customWidth="1"/>
    <col min="6918" max="6918" width="52.28515625" style="88" customWidth="1"/>
    <col min="6919" max="6919" width="6.85546875" style="88" customWidth="1"/>
    <col min="6920" max="7168" width="9.140625" style="88"/>
    <col min="7169" max="7169" width="18.140625" style="88" customWidth="1"/>
    <col min="7170" max="7170" width="88.42578125" style="88" customWidth="1"/>
    <col min="7171" max="7171" width="22.5703125" style="88" customWidth="1"/>
    <col min="7172" max="7172" width="47.28515625" style="88" customWidth="1"/>
    <col min="7173" max="7173" width="47.42578125" style="88" customWidth="1"/>
    <col min="7174" max="7174" width="52.28515625" style="88" customWidth="1"/>
    <col min="7175" max="7175" width="6.85546875" style="88" customWidth="1"/>
    <col min="7176" max="7424" width="9.140625" style="88"/>
    <col min="7425" max="7425" width="18.140625" style="88" customWidth="1"/>
    <col min="7426" max="7426" width="88.42578125" style="88" customWidth="1"/>
    <col min="7427" max="7427" width="22.5703125" style="88" customWidth="1"/>
    <col min="7428" max="7428" width="47.28515625" style="88" customWidth="1"/>
    <col min="7429" max="7429" width="47.42578125" style="88" customWidth="1"/>
    <col min="7430" max="7430" width="52.28515625" style="88" customWidth="1"/>
    <col min="7431" max="7431" width="6.85546875" style="88" customWidth="1"/>
    <col min="7432" max="7680" width="9.140625" style="88"/>
    <col min="7681" max="7681" width="18.140625" style="88" customWidth="1"/>
    <col min="7682" max="7682" width="88.42578125" style="88" customWidth="1"/>
    <col min="7683" max="7683" width="22.5703125" style="88" customWidth="1"/>
    <col min="7684" max="7684" width="47.28515625" style="88" customWidth="1"/>
    <col min="7685" max="7685" width="47.42578125" style="88" customWidth="1"/>
    <col min="7686" max="7686" width="52.28515625" style="88" customWidth="1"/>
    <col min="7687" max="7687" width="6.85546875" style="88" customWidth="1"/>
    <col min="7688" max="7936" width="9.140625" style="88"/>
    <col min="7937" max="7937" width="18.140625" style="88" customWidth="1"/>
    <col min="7938" max="7938" width="88.42578125" style="88" customWidth="1"/>
    <col min="7939" max="7939" width="22.5703125" style="88" customWidth="1"/>
    <col min="7940" max="7940" width="47.28515625" style="88" customWidth="1"/>
    <col min="7941" max="7941" width="47.42578125" style="88" customWidth="1"/>
    <col min="7942" max="7942" width="52.28515625" style="88" customWidth="1"/>
    <col min="7943" max="7943" width="6.85546875" style="88" customWidth="1"/>
    <col min="7944" max="8192" width="9.140625" style="88"/>
    <col min="8193" max="8193" width="18.140625" style="88" customWidth="1"/>
    <col min="8194" max="8194" width="88.42578125" style="88" customWidth="1"/>
    <col min="8195" max="8195" width="22.5703125" style="88" customWidth="1"/>
    <col min="8196" max="8196" width="47.28515625" style="88" customWidth="1"/>
    <col min="8197" max="8197" width="47.42578125" style="88" customWidth="1"/>
    <col min="8198" max="8198" width="52.28515625" style="88" customWidth="1"/>
    <col min="8199" max="8199" width="6.85546875" style="88" customWidth="1"/>
    <col min="8200" max="8448" width="9.140625" style="88"/>
    <col min="8449" max="8449" width="18.140625" style="88" customWidth="1"/>
    <col min="8450" max="8450" width="88.42578125" style="88" customWidth="1"/>
    <col min="8451" max="8451" width="22.5703125" style="88" customWidth="1"/>
    <col min="8452" max="8452" width="47.28515625" style="88" customWidth="1"/>
    <col min="8453" max="8453" width="47.42578125" style="88" customWidth="1"/>
    <col min="8454" max="8454" width="52.28515625" style="88" customWidth="1"/>
    <col min="8455" max="8455" width="6.85546875" style="88" customWidth="1"/>
    <col min="8456" max="8704" width="9.140625" style="88"/>
    <col min="8705" max="8705" width="18.140625" style="88" customWidth="1"/>
    <col min="8706" max="8706" width="88.42578125" style="88" customWidth="1"/>
    <col min="8707" max="8707" width="22.5703125" style="88" customWidth="1"/>
    <col min="8708" max="8708" width="47.28515625" style="88" customWidth="1"/>
    <col min="8709" max="8709" width="47.42578125" style="88" customWidth="1"/>
    <col min="8710" max="8710" width="52.28515625" style="88" customWidth="1"/>
    <col min="8711" max="8711" width="6.85546875" style="88" customWidth="1"/>
    <col min="8712" max="8960" width="9.140625" style="88"/>
    <col min="8961" max="8961" width="18.140625" style="88" customWidth="1"/>
    <col min="8962" max="8962" width="88.42578125" style="88" customWidth="1"/>
    <col min="8963" max="8963" width="22.5703125" style="88" customWidth="1"/>
    <col min="8964" max="8964" width="47.28515625" style="88" customWidth="1"/>
    <col min="8965" max="8965" width="47.42578125" style="88" customWidth="1"/>
    <col min="8966" max="8966" width="52.28515625" style="88" customWidth="1"/>
    <col min="8967" max="8967" width="6.85546875" style="88" customWidth="1"/>
    <col min="8968" max="9216" width="9.140625" style="88"/>
    <col min="9217" max="9217" width="18.140625" style="88" customWidth="1"/>
    <col min="9218" max="9218" width="88.42578125" style="88" customWidth="1"/>
    <col min="9219" max="9219" width="22.5703125" style="88" customWidth="1"/>
    <col min="9220" max="9220" width="47.28515625" style="88" customWidth="1"/>
    <col min="9221" max="9221" width="47.42578125" style="88" customWidth="1"/>
    <col min="9222" max="9222" width="52.28515625" style="88" customWidth="1"/>
    <col min="9223" max="9223" width="6.85546875" style="88" customWidth="1"/>
    <col min="9224" max="9472" width="9.140625" style="88"/>
    <col min="9473" max="9473" width="18.140625" style="88" customWidth="1"/>
    <col min="9474" max="9474" width="88.42578125" style="88" customWidth="1"/>
    <col min="9475" max="9475" width="22.5703125" style="88" customWidth="1"/>
    <col min="9476" max="9476" width="47.28515625" style="88" customWidth="1"/>
    <col min="9477" max="9477" width="47.42578125" style="88" customWidth="1"/>
    <col min="9478" max="9478" width="52.28515625" style="88" customWidth="1"/>
    <col min="9479" max="9479" width="6.85546875" style="88" customWidth="1"/>
    <col min="9480" max="9728" width="9.140625" style="88"/>
    <col min="9729" max="9729" width="18.140625" style="88" customWidth="1"/>
    <col min="9730" max="9730" width="88.42578125" style="88" customWidth="1"/>
    <col min="9731" max="9731" width="22.5703125" style="88" customWidth="1"/>
    <col min="9732" max="9732" width="47.28515625" style="88" customWidth="1"/>
    <col min="9733" max="9733" width="47.42578125" style="88" customWidth="1"/>
    <col min="9734" max="9734" width="52.28515625" style="88" customWidth="1"/>
    <col min="9735" max="9735" width="6.85546875" style="88" customWidth="1"/>
    <col min="9736" max="9984" width="9.140625" style="88"/>
    <col min="9985" max="9985" width="18.140625" style="88" customWidth="1"/>
    <col min="9986" max="9986" width="88.42578125" style="88" customWidth="1"/>
    <col min="9987" max="9987" width="22.5703125" style="88" customWidth="1"/>
    <col min="9988" max="9988" width="47.28515625" style="88" customWidth="1"/>
    <col min="9989" max="9989" width="47.42578125" style="88" customWidth="1"/>
    <col min="9990" max="9990" width="52.28515625" style="88" customWidth="1"/>
    <col min="9991" max="9991" width="6.85546875" style="88" customWidth="1"/>
    <col min="9992" max="10240" width="9.140625" style="88"/>
    <col min="10241" max="10241" width="18.140625" style="88" customWidth="1"/>
    <col min="10242" max="10242" width="88.42578125" style="88" customWidth="1"/>
    <col min="10243" max="10243" width="22.5703125" style="88" customWidth="1"/>
    <col min="10244" max="10244" width="47.28515625" style="88" customWidth="1"/>
    <col min="10245" max="10245" width="47.42578125" style="88" customWidth="1"/>
    <col min="10246" max="10246" width="52.28515625" style="88" customWidth="1"/>
    <col min="10247" max="10247" width="6.85546875" style="88" customWidth="1"/>
    <col min="10248" max="10496" width="9.140625" style="88"/>
    <col min="10497" max="10497" width="18.140625" style="88" customWidth="1"/>
    <col min="10498" max="10498" width="88.42578125" style="88" customWidth="1"/>
    <col min="10499" max="10499" width="22.5703125" style="88" customWidth="1"/>
    <col min="10500" max="10500" width="47.28515625" style="88" customWidth="1"/>
    <col min="10501" max="10501" width="47.42578125" style="88" customWidth="1"/>
    <col min="10502" max="10502" width="52.28515625" style="88" customWidth="1"/>
    <col min="10503" max="10503" width="6.85546875" style="88" customWidth="1"/>
    <col min="10504" max="10752" width="9.140625" style="88"/>
    <col min="10753" max="10753" width="18.140625" style="88" customWidth="1"/>
    <col min="10754" max="10754" width="88.42578125" style="88" customWidth="1"/>
    <col min="10755" max="10755" width="22.5703125" style="88" customWidth="1"/>
    <col min="10756" max="10756" width="47.28515625" style="88" customWidth="1"/>
    <col min="10757" max="10757" width="47.42578125" style="88" customWidth="1"/>
    <col min="10758" max="10758" width="52.28515625" style="88" customWidth="1"/>
    <col min="10759" max="10759" width="6.85546875" style="88" customWidth="1"/>
    <col min="10760" max="11008" width="9.140625" style="88"/>
    <col min="11009" max="11009" width="18.140625" style="88" customWidth="1"/>
    <col min="11010" max="11010" width="88.42578125" style="88" customWidth="1"/>
    <col min="11011" max="11011" width="22.5703125" style="88" customWidth="1"/>
    <col min="11012" max="11012" width="47.28515625" style="88" customWidth="1"/>
    <col min="11013" max="11013" width="47.42578125" style="88" customWidth="1"/>
    <col min="11014" max="11014" width="52.28515625" style="88" customWidth="1"/>
    <col min="11015" max="11015" width="6.85546875" style="88" customWidth="1"/>
    <col min="11016" max="11264" width="9.140625" style="88"/>
    <col min="11265" max="11265" width="18.140625" style="88" customWidth="1"/>
    <col min="11266" max="11266" width="88.42578125" style="88" customWidth="1"/>
    <col min="11267" max="11267" width="22.5703125" style="88" customWidth="1"/>
    <col min="11268" max="11268" width="47.28515625" style="88" customWidth="1"/>
    <col min="11269" max="11269" width="47.42578125" style="88" customWidth="1"/>
    <col min="11270" max="11270" width="52.28515625" style="88" customWidth="1"/>
    <col min="11271" max="11271" width="6.85546875" style="88" customWidth="1"/>
    <col min="11272" max="11520" width="9.140625" style="88"/>
    <col min="11521" max="11521" width="18.140625" style="88" customWidth="1"/>
    <col min="11522" max="11522" width="88.42578125" style="88" customWidth="1"/>
    <col min="11523" max="11523" width="22.5703125" style="88" customWidth="1"/>
    <col min="11524" max="11524" width="47.28515625" style="88" customWidth="1"/>
    <col min="11525" max="11525" width="47.42578125" style="88" customWidth="1"/>
    <col min="11526" max="11526" width="52.28515625" style="88" customWidth="1"/>
    <col min="11527" max="11527" width="6.85546875" style="88" customWidth="1"/>
    <col min="11528" max="11776" width="9.140625" style="88"/>
    <col min="11777" max="11777" width="18.140625" style="88" customWidth="1"/>
    <col min="11778" max="11778" width="88.42578125" style="88" customWidth="1"/>
    <col min="11779" max="11779" width="22.5703125" style="88" customWidth="1"/>
    <col min="11780" max="11780" width="47.28515625" style="88" customWidth="1"/>
    <col min="11781" max="11781" width="47.42578125" style="88" customWidth="1"/>
    <col min="11782" max="11782" width="52.28515625" style="88" customWidth="1"/>
    <col min="11783" max="11783" width="6.85546875" style="88" customWidth="1"/>
    <col min="11784" max="12032" width="9.140625" style="88"/>
    <col min="12033" max="12033" width="18.140625" style="88" customWidth="1"/>
    <col min="12034" max="12034" width="88.42578125" style="88" customWidth="1"/>
    <col min="12035" max="12035" width="22.5703125" style="88" customWidth="1"/>
    <col min="12036" max="12036" width="47.28515625" style="88" customWidth="1"/>
    <col min="12037" max="12037" width="47.42578125" style="88" customWidth="1"/>
    <col min="12038" max="12038" width="52.28515625" style="88" customWidth="1"/>
    <col min="12039" max="12039" width="6.85546875" style="88" customWidth="1"/>
    <col min="12040" max="12288" width="9.140625" style="88"/>
    <col min="12289" max="12289" width="18.140625" style="88" customWidth="1"/>
    <col min="12290" max="12290" width="88.42578125" style="88" customWidth="1"/>
    <col min="12291" max="12291" width="22.5703125" style="88" customWidth="1"/>
    <col min="12292" max="12292" width="47.28515625" style="88" customWidth="1"/>
    <col min="12293" max="12293" width="47.42578125" style="88" customWidth="1"/>
    <col min="12294" max="12294" width="52.28515625" style="88" customWidth="1"/>
    <col min="12295" max="12295" width="6.85546875" style="88" customWidth="1"/>
    <col min="12296" max="12544" width="9.140625" style="88"/>
    <col min="12545" max="12545" width="18.140625" style="88" customWidth="1"/>
    <col min="12546" max="12546" width="88.42578125" style="88" customWidth="1"/>
    <col min="12547" max="12547" width="22.5703125" style="88" customWidth="1"/>
    <col min="12548" max="12548" width="47.28515625" style="88" customWidth="1"/>
    <col min="12549" max="12549" width="47.42578125" style="88" customWidth="1"/>
    <col min="12550" max="12550" width="52.28515625" style="88" customWidth="1"/>
    <col min="12551" max="12551" width="6.85546875" style="88" customWidth="1"/>
    <col min="12552" max="12800" width="9.140625" style="88"/>
    <col min="12801" max="12801" width="18.140625" style="88" customWidth="1"/>
    <col min="12802" max="12802" width="88.42578125" style="88" customWidth="1"/>
    <col min="12803" max="12803" width="22.5703125" style="88" customWidth="1"/>
    <col min="12804" max="12804" width="47.28515625" style="88" customWidth="1"/>
    <col min="12805" max="12805" width="47.42578125" style="88" customWidth="1"/>
    <col min="12806" max="12806" width="52.28515625" style="88" customWidth="1"/>
    <col min="12807" max="12807" width="6.85546875" style="88" customWidth="1"/>
    <col min="12808" max="13056" width="9.140625" style="88"/>
    <col min="13057" max="13057" width="18.140625" style="88" customWidth="1"/>
    <col min="13058" max="13058" width="88.42578125" style="88" customWidth="1"/>
    <col min="13059" max="13059" width="22.5703125" style="88" customWidth="1"/>
    <col min="13060" max="13060" width="47.28515625" style="88" customWidth="1"/>
    <col min="13061" max="13061" width="47.42578125" style="88" customWidth="1"/>
    <col min="13062" max="13062" width="52.28515625" style="88" customWidth="1"/>
    <col min="13063" max="13063" width="6.85546875" style="88" customWidth="1"/>
    <col min="13064" max="13312" width="9.140625" style="88"/>
    <col min="13313" max="13313" width="18.140625" style="88" customWidth="1"/>
    <col min="13314" max="13314" width="88.42578125" style="88" customWidth="1"/>
    <col min="13315" max="13315" width="22.5703125" style="88" customWidth="1"/>
    <col min="13316" max="13316" width="47.28515625" style="88" customWidth="1"/>
    <col min="13317" max="13317" width="47.42578125" style="88" customWidth="1"/>
    <col min="13318" max="13318" width="52.28515625" style="88" customWidth="1"/>
    <col min="13319" max="13319" width="6.85546875" style="88" customWidth="1"/>
    <col min="13320" max="13568" width="9.140625" style="88"/>
    <col min="13569" max="13569" width="18.140625" style="88" customWidth="1"/>
    <col min="13570" max="13570" width="88.42578125" style="88" customWidth="1"/>
    <col min="13571" max="13571" width="22.5703125" style="88" customWidth="1"/>
    <col min="13572" max="13572" width="47.28515625" style="88" customWidth="1"/>
    <col min="13573" max="13573" width="47.42578125" style="88" customWidth="1"/>
    <col min="13574" max="13574" width="52.28515625" style="88" customWidth="1"/>
    <col min="13575" max="13575" width="6.85546875" style="88" customWidth="1"/>
    <col min="13576" max="13824" width="9.140625" style="88"/>
    <col min="13825" max="13825" width="18.140625" style="88" customWidth="1"/>
    <col min="13826" max="13826" width="88.42578125" style="88" customWidth="1"/>
    <col min="13827" max="13827" width="22.5703125" style="88" customWidth="1"/>
    <col min="13828" max="13828" width="47.28515625" style="88" customWidth="1"/>
    <col min="13829" max="13829" width="47.42578125" style="88" customWidth="1"/>
    <col min="13830" max="13830" width="52.28515625" style="88" customWidth="1"/>
    <col min="13831" max="13831" width="6.85546875" style="88" customWidth="1"/>
    <col min="13832" max="14080" width="9.140625" style="88"/>
    <col min="14081" max="14081" width="18.140625" style="88" customWidth="1"/>
    <col min="14082" max="14082" width="88.42578125" style="88" customWidth="1"/>
    <col min="14083" max="14083" width="22.5703125" style="88" customWidth="1"/>
    <col min="14084" max="14084" width="47.28515625" style="88" customWidth="1"/>
    <col min="14085" max="14085" width="47.42578125" style="88" customWidth="1"/>
    <col min="14086" max="14086" width="52.28515625" style="88" customWidth="1"/>
    <col min="14087" max="14087" width="6.85546875" style="88" customWidth="1"/>
    <col min="14088" max="14336" width="9.140625" style="88"/>
    <col min="14337" max="14337" width="18.140625" style="88" customWidth="1"/>
    <col min="14338" max="14338" width="88.42578125" style="88" customWidth="1"/>
    <col min="14339" max="14339" width="22.5703125" style="88" customWidth="1"/>
    <col min="14340" max="14340" width="47.28515625" style="88" customWidth="1"/>
    <col min="14341" max="14341" width="47.42578125" style="88" customWidth="1"/>
    <col min="14342" max="14342" width="52.28515625" style="88" customWidth="1"/>
    <col min="14343" max="14343" width="6.85546875" style="88" customWidth="1"/>
    <col min="14344" max="14592" width="9.140625" style="88"/>
    <col min="14593" max="14593" width="18.140625" style="88" customWidth="1"/>
    <col min="14594" max="14594" width="88.42578125" style="88" customWidth="1"/>
    <col min="14595" max="14595" width="22.5703125" style="88" customWidth="1"/>
    <col min="14596" max="14596" width="47.28515625" style="88" customWidth="1"/>
    <col min="14597" max="14597" width="47.42578125" style="88" customWidth="1"/>
    <col min="14598" max="14598" width="52.28515625" style="88" customWidth="1"/>
    <col min="14599" max="14599" width="6.85546875" style="88" customWidth="1"/>
    <col min="14600" max="14848" width="9.140625" style="88"/>
    <col min="14849" max="14849" width="18.140625" style="88" customWidth="1"/>
    <col min="14850" max="14850" width="88.42578125" style="88" customWidth="1"/>
    <col min="14851" max="14851" width="22.5703125" style="88" customWidth="1"/>
    <col min="14852" max="14852" width="47.28515625" style="88" customWidth="1"/>
    <col min="14853" max="14853" width="47.42578125" style="88" customWidth="1"/>
    <col min="14854" max="14854" width="52.28515625" style="88" customWidth="1"/>
    <col min="14855" max="14855" width="6.85546875" style="88" customWidth="1"/>
    <col min="14856" max="15104" width="9.140625" style="88"/>
    <col min="15105" max="15105" width="18.140625" style="88" customWidth="1"/>
    <col min="15106" max="15106" width="88.42578125" style="88" customWidth="1"/>
    <col min="15107" max="15107" width="22.5703125" style="88" customWidth="1"/>
    <col min="15108" max="15108" width="47.28515625" style="88" customWidth="1"/>
    <col min="15109" max="15109" width="47.42578125" style="88" customWidth="1"/>
    <col min="15110" max="15110" width="52.28515625" style="88" customWidth="1"/>
    <col min="15111" max="15111" width="6.85546875" style="88" customWidth="1"/>
    <col min="15112" max="15360" width="9.140625" style="88"/>
    <col min="15361" max="15361" width="18.140625" style="88" customWidth="1"/>
    <col min="15362" max="15362" width="88.42578125" style="88" customWidth="1"/>
    <col min="15363" max="15363" width="22.5703125" style="88" customWidth="1"/>
    <col min="15364" max="15364" width="47.28515625" style="88" customWidth="1"/>
    <col min="15365" max="15365" width="47.42578125" style="88" customWidth="1"/>
    <col min="15366" max="15366" width="52.28515625" style="88" customWidth="1"/>
    <col min="15367" max="15367" width="6.85546875" style="88" customWidth="1"/>
    <col min="15368" max="15616" width="9.140625" style="88"/>
    <col min="15617" max="15617" width="18.140625" style="88" customWidth="1"/>
    <col min="15618" max="15618" width="88.42578125" style="88" customWidth="1"/>
    <col min="15619" max="15619" width="22.5703125" style="88" customWidth="1"/>
    <col min="15620" max="15620" width="47.28515625" style="88" customWidth="1"/>
    <col min="15621" max="15621" width="47.42578125" style="88" customWidth="1"/>
    <col min="15622" max="15622" width="52.28515625" style="88" customWidth="1"/>
    <col min="15623" max="15623" width="6.85546875" style="88" customWidth="1"/>
    <col min="15624" max="15872" width="9.140625" style="88"/>
    <col min="15873" max="15873" width="18.140625" style="88" customWidth="1"/>
    <col min="15874" max="15874" width="88.42578125" style="88" customWidth="1"/>
    <col min="15875" max="15875" width="22.5703125" style="88" customWidth="1"/>
    <col min="15876" max="15876" width="47.28515625" style="88" customWidth="1"/>
    <col min="15877" max="15877" width="47.42578125" style="88" customWidth="1"/>
    <col min="15878" max="15878" width="52.28515625" style="88" customWidth="1"/>
    <col min="15879" max="15879" width="6.85546875" style="88" customWidth="1"/>
    <col min="15880" max="16128" width="9.140625" style="88"/>
    <col min="16129" max="16129" width="18.140625" style="88" customWidth="1"/>
    <col min="16130" max="16130" width="88.42578125" style="88" customWidth="1"/>
    <col min="16131" max="16131" width="22.5703125" style="88" customWidth="1"/>
    <col min="16132" max="16132" width="47.28515625" style="88" customWidth="1"/>
    <col min="16133" max="16133" width="47.42578125" style="88" customWidth="1"/>
    <col min="16134" max="16134" width="52.28515625" style="88" customWidth="1"/>
    <col min="16135" max="16135" width="6.85546875" style="88" customWidth="1"/>
    <col min="16136" max="16384" width="9.140625" style="88"/>
  </cols>
  <sheetData>
    <row r="2" spans="1:6" ht="39.75" customHeight="1" x14ac:dyDescent="0.25">
      <c r="A2" s="233" t="s">
        <v>366</v>
      </c>
      <c r="B2" s="233"/>
      <c r="C2" s="233"/>
      <c r="D2" s="233"/>
      <c r="E2" s="233"/>
      <c r="F2" s="87" t="s">
        <v>929</v>
      </c>
    </row>
    <row r="4" spans="1:6" ht="45.75" customHeight="1" x14ac:dyDescent="0.25">
      <c r="A4" s="233" t="s">
        <v>930</v>
      </c>
      <c r="B4" s="233"/>
      <c r="C4" s="233"/>
      <c r="D4" s="233"/>
      <c r="E4" s="233"/>
    </row>
    <row r="6" spans="1:6" s="94" customFormat="1" ht="56.25" customHeight="1" x14ac:dyDescent="0.25">
      <c r="A6" s="90" t="s">
        <v>116</v>
      </c>
      <c r="B6" s="90" t="s">
        <v>7</v>
      </c>
      <c r="C6" s="90" t="s">
        <v>117</v>
      </c>
      <c r="D6" s="91" t="s">
        <v>931</v>
      </c>
      <c r="E6" s="92" t="s">
        <v>932</v>
      </c>
      <c r="F6" s="93" t="s">
        <v>933</v>
      </c>
    </row>
    <row r="7" spans="1:6" ht="47.25" customHeight="1" x14ac:dyDescent="0.25">
      <c r="A7" s="95">
        <v>1</v>
      </c>
      <c r="B7" s="95" t="s">
        <v>934</v>
      </c>
      <c r="C7" s="95" t="s">
        <v>11</v>
      </c>
      <c r="D7" s="96">
        <v>806.38</v>
      </c>
      <c r="E7" s="96">
        <v>119941.05</v>
      </c>
      <c r="F7" s="96">
        <v>120747.43</v>
      </c>
    </row>
    <row r="8" spans="1:6" ht="47.25" customHeight="1" x14ac:dyDescent="0.25">
      <c r="A8" s="95">
        <v>8</v>
      </c>
      <c r="B8" s="95" t="s">
        <v>935</v>
      </c>
      <c r="C8" s="95" t="s">
        <v>11</v>
      </c>
      <c r="D8" s="96" t="s">
        <v>936</v>
      </c>
      <c r="E8" s="96">
        <v>4200</v>
      </c>
      <c r="F8" s="96">
        <v>4200</v>
      </c>
    </row>
    <row r="9" spans="1:6" ht="47.25" customHeight="1" x14ac:dyDescent="0.25">
      <c r="A9" s="95">
        <v>2</v>
      </c>
      <c r="B9" s="95" t="s">
        <v>937</v>
      </c>
      <c r="C9" s="95" t="s">
        <v>938</v>
      </c>
      <c r="D9" s="96">
        <v>186300</v>
      </c>
      <c r="E9" s="96">
        <v>2464.4</v>
      </c>
      <c r="F9" s="96">
        <v>188764.4</v>
      </c>
    </row>
    <row r="10" spans="1:6" ht="47.25" customHeight="1" x14ac:dyDescent="0.25">
      <c r="A10" s="95">
        <v>9</v>
      </c>
      <c r="B10" s="95" t="s">
        <v>939</v>
      </c>
      <c r="C10" s="95" t="s">
        <v>938</v>
      </c>
      <c r="D10" s="96" t="s">
        <v>936</v>
      </c>
      <c r="E10" s="96" t="s">
        <v>936</v>
      </c>
      <c r="F10" s="96" t="s">
        <v>936</v>
      </c>
    </row>
    <row r="11" spans="1:6" s="94" customFormat="1" ht="26.25" x14ac:dyDescent="0.25">
      <c r="A11" s="90"/>
      <c r="B11" s="97" t="s">
        <v>940</v>
      </c>
      <c r="C11" s="97"/>
      <c r="D11" s="96">
        <v>187106.38</v>
      </c>
      <c r="E11" s="96">
        <v>126605.45</v>
      </c>
      <c r="F11" s="96">
        <v>313711.83</v>
      </c>
    </row>
    <row r="12" spans="1:6" ht="26.25" x14ac:dyDescent="0.25">
      <c r="B12" s="98"/>
      <c r="C12" s="98"/>
      <c r="D12" s="98"/>
      <c r="E12" s="99"/>
      <c r="F12" s="87"/>
    </row>
    <row r="14" spans="1:6" ht="49.5" customHeight="1" x14ac:dyDescent="0.25">
      <c r="A14" s="233" t="s">
        <v>941</v>
      </c>
      <c r="B14" s="233"/>
      <c r="C14" s="233"/>
      <c r="D14" s="233"/>
      <c r="E14" s="233"/>
    </row>
    <row r="16" spans="1:6" s="94" customFormat="1" ht="46.5" x14ac:dyDescent="0.25">
      <c r="A16" s="90" t="s">
        <v>116</v>
      </c>
      <c r="B16" s="90" t="s">
        <v>7</v>
      </c>
      <c r="C16" s="90" t="s">
        <v>117</v>
      </c>
      <c r="D16" s="91" t="s">
        <v>942</v>
      </c>
      <c r="E16" s="92" t="s">
        <v>943</v>
      </c>
      <c r="F16" s="93" t="s">
        <v>944</v>
      </c>
    </row>
    <row r="17" spans="1:6" ht="47.25" customHeight="1" x14ac:dyDescent="0.25">
      <c r="A17" s="95">
        <v>1</v>
      </c>
      <c r="B17" s="95" t="s">
        <v>934</v>
      </c>
      <c r="C17" s="95" t="s">
        <v>11</v>
      </c>
      <c r="D17" s="96">
        <v>591.91999999999996</v>
      </c>
      <c r="E17" s="100">
        <v>131.5</v>
      </c>
      <c r="F17" s="96">
        <v>723.42</v>
      </c>
    </row>
    <row r="18" spans="1:6" ht="47.25" customHeight="1" x14ac:dyDescent="0.25">
      <c r="A18" s="95">
        <v>8</v>
      </c>
      <c r="B18" s="95" t="s">
        <v>935</v>
      </c>
      <c r="C18" s="95" t="s">
        <v>11</v>
      </c>
      <c r="D18" s="96" t="s">
        <v>936</v>
      </c>
      <c r="E18" s="100" t="s">
        <v>936</v>
      </c>
      <c r="F18" s="96" t="s">
        <v>936</v>
      </c>
    </row>
    <row r="19" spans="1:6" ht="47.25" customHeight="1" x14ac:dyDescent="0.25">
      <c r="A19" s="95">
        <v>2</v>
      </c>
      <c r="B19" s="95" t="s">
        <v>937</v>
      </c>
      <c r="C19" s="95" t="s">
        <v>938</v>
      </c>
      <c r="D19" s="96"/>
      <c r="E19" s="100" t="s">
        <v>936</v>
      </c>
      <c r="F19" s="96" t="s">
        <v>936</v>
      </c>
    </row>
    <row r="20" spans="1:6" ht="47.25" customHeight="1" x14ac:dyDescent="0.25">
      <c r="A20" s="95">
        <v>9</v>
      </c>
      <c r="B20" s="95" t="s">
        <v>939</v>
      </c>
      <c r="C20" s="95" t="s">
        <v>938</v>
      </c>
      <c r="D20" s="96" t="s">
        <v>936</v>
      </c>
      <c r="E20" s="100" t="s">
        <v>936</v>
      </c>
      <c r="F20" s="96" t="s">
        <v>936</v>
      </c>
    </row>
    <row r="21" spans="1:6" s="98" customFormat="1" ht="26.25" x14ac:dyDescent="0.25">
      <c r="A21" s="97"/>
      <c r="B21" s="97" t="s">
        <v>945</v>
      </c>
      <c r="C21" s="97"/>
      <c r="D21" s="96">
        <v>591.91999999999996</v>
      </c>
      <c r="E21" s="100">
        <v>131.5</v>
      </c>
      <c r="F21" s="96">
        <v>723.42</v>
      </c>
    </row>
    <row r="23" spans="1:6" ht="49.5" customHeight="1" x14ac:dyDescent="0.25">
      <c r="A23" s="233" t="s">
        <v>946</v>
      </c>
      <c r="B23" s="233"/>
      <c r="C23" s="233"/>
      <c r="D23" s="233"/>
      <c r="E23" s="233"/>
    </row>
    <row r="25" spans="1:6" s="94" customFormat="1" ht="46.5" x14ac:dyDescent="0.25">
      <c r="A25" s="90" t="s">
        <v>116</v>
      </c>
      <c r="B25" s="90" t="s">
        <v>7</v>
      </c>
      <c r="C25" s="90" t="s">
        <v>117</v>
      </c>
      <c r="D25" s="91" t="s">
        <v>947</v>
      </c>
      <c r="E25" s="92" t="s">
        <v>948</v>
      </c>
      <c r="F25" s="93" t="s">
        <v>949</v>
      </c>
    </row>
    <row r="26" spans="1:6" ht="47.25" customHeight="1" x14ac:dyDescent="0.25">
      <c r="A26" s="95">
        <v>1</v>
      </c>
      <c r="B26" s="95" t="s">
        <v>934</v>
      </c>
      <c r="C26" s="95" t="s">
        <v>11</v>
      </c>
      <c r="D26" s="96">
        <v>0</v>
      </c>
      <c r="E26" s="101">
        <v>0</v>
      </c>
      <c r="F26" s="96">
        <f>D26+E26</f>
        <v>0</v>
      </c>
    </row>
    <row r="27" spans="1:6" ht="47.25" customHeight="1" x14ac:dyDescent="0.25">
      <c r="A27" s="95">
        <v>8</v>
      </c>
      <c r="B27" s="95" t="s">
        <v>935</v>
      </c>
      <c r="C27" s="95" t="s">
        <v>11</v>
      </c>
      <c r="D27" s="96">
        <v>0</v>
      </c>
      <c r="E27" s="100">
        <v>0</v>
      </c>
      <c r="F27" s="96">
        <f>D27+E27</f>
        <v>0</v>
      </c>
    </row>
    <row r="28" spans="1:6" ht="47.25" customHeight="1" x14ac:dyDescent="0.25">
      <c r="A28" s="95">
        <v>2</v>
      </c>
      <c r="B28" s="95" t="s">
        <v>937</v>
      </c>
      <c r="C28" s="95" t="s">
        <v>938</v>
      </c>
      <c r="D28" s="96"/>
      <c r="E28" s="100">
        <v>0</v>
      </c>
      <c r="F28" s="96">
        <f>D28+E28</f>
        <v>0</v>
      </c>
    </row>
    <row r="29" spans="1:6" ht="47.25" customHeight="1" x14ac:dyDescent="0.25">
      <c r="A29" s="95">
        <v>9</v>
      </c>
      <c r="B29" s="95" t="s">
        <v>939</v>
      </c>
      <c r="C29" s="95" t="s">
        <v>938</v>
      </c>
      <c r="D29" s="96">
        <v>0</v>
      </c>
      <c r="E29" s="100">
        <v>0</v>
      </c>
      <c r="F29" s="96">
        <f>D29+E29</f>
        <v>0</v>
      </c>
    </row>
    <row r="30" spans="1:6" s="98" customFormat="1" ht="26.25" x14ac:dyDescent="0.25">
      <c r="A30" s="97"/>
      <c r="B30" s="97" t="s">
        <v>950</v>
      </c>
      <c r="C30" s="97"/>
      <c r="D30" s="102">
        <f>SUM(D26:D29)</f>
        <v>0</v>
      </c>
      <c r="E30" s="103">
        <f>SUM(E26:E29)</f>
        <v>0</v>
      </c>
      <c r="F30" s="102">
        <f>SUM(F26:F29)</f>
        <v>0</v>
      </c>
    </row>
    <row r="31" spans="1:6" x14ac:dyDescent="0.25">
      <c r="D31" s="104"/>
    </row>
    <row r="32" spans="1:6" x14ac:dyDescent="0.25">
      <c r="D32" s="104"/>
    </row>
    <row r="33" spans="4:4" x14ac:dyDescent="0.25">
      <c r="D33" s="104"/>
    </row>
    <row r="34" spans="4:4" x14ac:dyDescent="0.25">
      <c r="D34" s="104"/>
    </row>
  </sheetData>
  <mergeCells count="4">
    <mergeCell ref="A2:E2"/>
    <mergeCell ref="A4:E4"/>
    <mergeCell ref="A14:E14"/>
    <mergeCell ref="A23:E23"/>
  </mergeCells>
  <printOptions horizontalCentered="1"/>
  <pageMargins left="0.47244094488188981" right="0.47244094488188981" top="0.74803149606299213" bottom="0.55118110236220474" header="0.31496062992125984" footer="0.31496062992125984"/>
  <pageSetup paperSize="163" scale="42" orientation="landscape" r:id="rId1"/>
  <headerFooter>
    <oddHeader xml:space="preserve">&amp;R&amp;18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5090C-728A-474B-ACA3-0B9B4782A11A}">
  <sheetPr>
    <pageSetUpPr fitToPage="1"/>
  </sheetPr>
  <dimension ref="A2:J30"/>
  <sheetViews>
    <sheetView view="pageBreakPreview" zoomScale="40" zoomScaleNormal="80" zoomScaleSheetLayoutView="40" workbookViewId="0">
      <selection activeCell="C9" sqref="C9"/>
    </sheetView>
  </sheetViews>
  <sheetFormatPr defaultRowHeight="23.25" x14ac:dyDescent="0.25"/>
  <cols>
    <col min="1" max="1" width="18.140625" style="88" customWidth="1"/>
    <col min="2" max="2" width="88.42578125" style="88" customWidth="1"/>
    <col min="3" max="3" width="22.5703125" style="88" customWidth="1"/>
    <col min="4" max="4" width="37.7109375" style="88" customWidth="1"/>
    <col min="5" max="5" width="39.42578125" style="104" customWidth="1"/>
    <col min="6" max="6" width="44.7109375" style="89" customWidth="1"/>
    <col min="7" max="7" width="6.85546875" style="88" customWidth="1"/>
    <col min="8" max="256" width="9.140625" style="88"/>
    <col min="257" max="257" width="18.140625" style="88" customWidth="1"/>
    <col min="258" max="258" width="88.42578125" style="88" customWidth="1"/>
    <col min="259" max="259" width="22.5703125" style="88" customWidth="1"/>
    <col min="260" max="260" width="37.7109375" style="88" customWidth="1"/>
    <col min="261" max="261" width="39.42578125" style="88" customWidth="1"/>
    <col min="262" max="262" width="44.7109375" style="88" customWidth="1"/>
    <col min="263" max="263" width="6.85546875" style="88" customWidth="1"/>
    <col min="264" max="512" width="9.140625" style="88"/>
    <col min="513" max="513" width="18.140625" style="88" customWidth="1"/>
    <col min="514" max="514" width="88.42578125" style="88" customWidth="1"/>
    <col min="515" max="515" width="22.5703125" style="88" customWidth="1"/>
    <col min="516" max="516" width="37.7109375" style="88" customWidth="1"/>
    <col min="517" max="517" width="39.42578125" style="88" customWidth="1"/>
    <col min="518" max="518" width="44.7109375" style="88" customWidth="1"/>
    <col min="519" max="519" width="6.85546875" style="88" customWidth="1"/>
    <col min="520" max="768" width="9.140625" style="88"/>
    <col min="769" max="769" width="18.140625" style="88" customWidth="1"/>
    <col min="770" max="770" width="88.42578125" style="88" customWidth="1"/>
    <col min="771" max="771" width="22.5703125" style="88" customWidth="1"/>
    <col min="772" max="772" width="37.7109375" style="88" customWidth="1"/>
    <col min="773" max="773" width="39.42578125" style="88" customWidth="1"/>
    <col min="774" max="774" width="44.7109375" style="88" customWidth="1"/>
    <col min="775" max="775" width="6.85546875" style="88" customWidth="1"/>
    <col min="776" max="1024" width="9.140625" style="88"/>
    <col min="1025" max="1025" width="18.140625" style="88" customWidth="1"/>
    <col min="1026" max="1026" width="88.42578125" style="88" customWidth="1"/>
    <col min="1027" max="1027" width="22.5703125" style="88" customWidth="1"/>
    <col min="1028" max="1028" width="37.7109375" style="88" customWidth="1"/>
    <col min="1029" max="1029" width="39.42578125" style="88" customWidth="1"/>
    <col min="1030" max="1030" width="44.7109375" style="88" customWidth="1"/>
    <col min="1031" max="1031" width="6.85546875" style="88" customWidth="1"/>
    <col min="1032" max="1280" width="9.140625" style="88"/>
    <col min="1281" max="1281" width="18.140625" style="88" customWidth="1"/>
    <col min="1282" max="1282" width="88.42578125" style="88" customWidth="1"/>
    <col min="1283" max="1283" width="22.5703125" style="88" customWidth="1"/>
    <col min="1284" max="1284" width="37.7109375" style="88" customWidth="1"/>
    <col min="1285" max="1285" width="39.42578125" style="88" customWidth="1"/>
    <col min="1286" max="1286" width="44.7109375" style="88" customWidth="1"/>
    <col min="1287" max="1287" width="6.85546875" style="88" customWidth="1"/>
    <col min="1288" max="1536" width="9.140625" style="88"/>
    <col min="1537" max="1537" width="18.140625" style="88" customWidth="1"/>
    <col min="1538" max="1538" width="88.42578125" style="88" customWidth="1"/>
    <col min="1539" max="1539" width="22.5703125" style="88" customWidth="1"/>
    <col min="1540" max="1540" width="37.7109375" style="88" customWidth="1"/>
    <col min="1541" max="1541" width="39.42578125" style="88" customWidth="1"/>
    <col min="1542" max="1542" width="44.7109375" style="88" customWidth="1"/>
    <col min="1543" max="1543" width="6.85546875" style="88" customWidth="1"/>
    <col min="1544" max="1792" width="9.140625" style="88"/>
    <col min="1793" max="1793" width="18.140625" style="88" customWidth="1"/>
    <col min="1794" max="1794" width="88.42578125" style="88" customWidth="1"/>
    <col min="1795" max="1795" width="22.5703125" style="88" customWidth="1"/>
    <col min="1796" max="1796" width="37.7109375" style="88" customWidth="1"/>
    <col min="1797" max="1797" width="39.42578125" style="88" customWidth="1"/>
    <col min="1798" max="1798" width="44.7109375" style="88" customWidth="1"/>
    <col min="1799" max="1799" width="6.85546875" style="88" customWidth="1"/>
    <col min="1800" max="2048" width="9.140625" style="88"/>
    <col min="2049" max="2049" width="18.140625" style="88" customWidth="1"/>
    <col min="2050" max="2050" width="88.42578125" style="88" customWidth="1"/>
    <col min="2051" max="2051" width="22.5703125" style="88" customWidth="1"/>
    <col min="2052" max="2052" width="37.7109375" style="88" customWidth="1"/>
    <col min="2053" max="2053" width="39.42578125" style="88" customWidth="1"/>
    <col min="2054" max="2054" width="44.7109375" style="88" customWidth="1"/>
    <col min="2055" max="2055" width="6.85546875" style="88" customWidth="1"/>
    <col min="2056" max="2304" width="9.140625" style="88"/>
    <col min="2305" max="2305" width="18.140625" style="88" customWidth="1"/>
    <col min="2306" max="2306" width="88.42578125" style="88" customWidth="1"/>
    <col min="2307" max="2307" width="22.5703125" style="88" customWidth="1"/>
    <col min="2308" max="2308" width="37.7109375" style="88" customWidth="1"/>
    <col min="2309" max="2309" width="39.42578125" style="88" customWidth="1"/>
    <col min="2310" max="2310" width="44.7109375" style="88" customWidth="1"/>
    <col min="2311" max="2311" width="6.85546875" style="88" customWidth="1"/>
    <col min="2312" max="2560" width="9.140625" style="88"/>
    <col min="2561" max="2561" width="18.140625" style="88" customWidth="1"/>
    <col min="2562" max="2562" width="88.42578125" style="88" customWidth="1"/>
    <col min="2563" max="2563" width="22.5703125" style="88" customWidth="1"/>
    <col min="2564" max="2564" width="37.7109375" style="88" customWidth="1"/>
    <col min="2565" max="2565" width="39.42578125" style="88" customWidth="1"/>
    <col min="2566" max="2566" width="44.7109375" style="88" customWidth="1"/>
    <col min="2567" max="2567" width="6.85546875" style="88" customWidth="1"/>
    <col min="2568" max="2816" width="9.140625" style="88"/>
    <col min="2817" max="2817" width="18.140625" style="88" customWidth="1"/>
    <col min="2818" max="2818" width="88.42578125" style="88" customWidth="1"/>
    <col min="2819" max="2819" width="22.5703125" style="88" customWidth="1"/>
    <col min="2820" max="2820" width="37.7109375" style="88" customWidth="1"/>
    <col min="2821" max="2821" width="39.42578125" style="88" customWidth="1"/>
    <col min="2822" max="2822" width="44.7109375" style="88" customWidth="1"/>
    <col min="2823" max="2823" width="6.85546875" style="88" customWidth="1"/>
    <col min="2824" max="3072" width="9.140625" style="88"/>
    <col min="3073" max="3073" width="18.140625" style="88" customWidth="1"/>
    <col min="3074" max="3074" width="88.42578125" style="88" customWidth="1"/>
    <col min="3075" max="3075" width="22.5703125" style="88" customWidth="1"/>
    <col min="3076" max="3076" width="37.7109375" style="88" customWidth="1"/>
    <col min="3077" max="3077" width="39.42578125" style="88" customWidth="1"/>
    <col min="3078" max="3078" width="44.7109375" style="88" customWidth="1"/>
    <col min="3079" max="3079" width="6.85546875" style="88" customWidth="1"/>
    <col min="3080" max="3328" width="9.140625" style="88"/>
    <col min="3329" max="3329" width="18.140625" style="88" customWidth="1"/>
    <col min="3330" max="3330" width="88.42578125" style="88" customWidth="1"/>
    <col min="3331" max="3331" width="22.5703125" style="88" customWidth="1"/>
    <col min="3332" max="3332" width="37.7109375" style="88" customWidth="1"/>
    <col min="3333" max="3333" width="39.42578125" style="88" customWidth="1"/>
    <col min="3334" max="3334" width="44.7109375" style="88" customWidth="1"/>
    <col min="3335" max="3335" width="6.85546875" style="88" customWidth="1"/>
    <col min="3336" max="3584" width="9.140625" style="88"/>
    <col min="3585" max="3585" width="18.140625" style="88" customWidth="1"/>
    <col min="3586" max="3586" width="88.42578125" style="88" customWidth="1"/>
    <col min="3587" max="3587" width="22.5703125" style="88" customWidth="1"/>
    <col min="3588" max="3588" width="37.7109375" style="88" customWidth="1"/>
    <col min="3589" max="3589" width="39.42578125" style="88" customWidth="1"/>
    <col min="3590" max="3590" width="44.7109375" style="88" customWidth="1"/>
    <col min="3591" max="3591" width="6.85546875" style="88" customWidth="1"/>
    <col min="3592" max="3840" width="9.140625" style="88"/>
    <col min="3841" max="3841" width="18.140625" style="88" customWidth="1"/>
    <col min="3842" max="3842" width="88.42578125" style="88" customWidth="1"/>
    <col min="3843" max="3843" width="22.5703125" style="88" customWidth="1"/>
    <col min="3844" max="3844" width="37.7109375" style="88" customWidth="1"/>
    <col min="3845" max="3845" width="39.42578125" style="88" customWidth="1"/>
    <col min="3846" max="3846" width="44.7109375" style="88" customWidth="1"/>
    <col min="3847" max="3847" width="6.85546875" style="88" customWidth="1"/>
    <col min="3848" max="4096" width="9.140625" style="88"/>
    <col min="4097" max="4097" width="18.140625" style="88" customWidth="1"/>
    <col min="4098" max="4098" width="88.42578125" style="88" customWidth="1"/>
    <col min="4099" max="4099" width="22.5703125" style="88" customWidth="1"/>
    <col min="4100" max="4100" width="37.7109375" style="88" customWidth="1"/>
    <col min="4101" max="4101" width="39.42578125" style="88" customWidth="1"/>
    <col min="4102" max="4102" width="44.7109375" style="88" customWidth="1"/>
    <col min="4103" max="4103" width="6.85546875" style="88" customWidth="1"/>
    <col min="4104" max="4352" width="9.140625" style="88"/>
    <col min="4353" max="4353" width="18.140625" style="88" customWidth="1"/>
    <col min="4354" max="4354" width="88.42578125" style="88" customWidth="1"/>
    <col min="4355" max="4355" width="22.5703125" style="88" customWidth="1"/>
    <col min="4356" max="4356" width="37.7109375" style="88" customWidth="1"/>
    <col min="4357" max="4357" width="39.42578125" style="88" customWidth="1"/>
    <col min="4358" max="4358" width="44.7109375" style="88" customWidth="1"/>
    <col min="4359" max="4359" width="6.85546875" style="88" customWidth="1"/>
    <col min="4360" max="4608" width="9.140625" style="88"/>
    <col min="4609" max="4609" width="18.140625" style="88" customWidth="1"/>
    <col min="4610" max="4610" width="88.42578125" style="88" customWidth="1"/>
    <col min="4611" max="4611" width="22.5703125" style="88" customWidth="1"/>
    <col min="4612" max="4612" width="37.7109375" style="88" customWidth="1"/>
    <col min="4613" max="4613" width="39.42578125" style="88" customWidth="1"/>
    <col min="4614" max="4614" width="44.7109375" style="88" customWidth="1"/>
    <col min="4615" max="4615" width="6.85546875" style="88" customWidth="1"/>
    <col min="4616" max="4864" width="9.140625" style="88"/>
    <col min="4865" max="4865" width="18.140625" style="88" customWidth="1"/>
    <col min="4866" max="4866" width="88.42578125" style="88" customWidth="1"/>
    <col min="4867" max="4867" width="22.5703125" style="88" customWidth="1"/>
    <col min="4868" max="4868" width="37.7109375" style="88" customWidth="1"/>
    <col min="4869" max="4869" width="39.42578125" style="88" customWidth="1"/>
    <col min="4870" max="4870" width="44.7109375" style="88" customWidth="1"/>
    <col min="4871" max="4871" width="6.85546875" style="88" customWidth="1"/>
    <col min="4872" max="5120" width="9.140625" style="88"/>
    <col min="5121" max="5121" width="18.140625" style="88" customWidth="1"/>
    <col min="5122" max="5122" width="88.42578125" style="88" customWidth="1"/>
    <col min="5123" max="5123" width="22.5703125" style="88" customWidth="1"/>
    <col min="5124" max="5124" width="37.7109375" style="88" customWidth="1"/>
    <col min="5125" max="5125" width="39.42578125" style="88" customWidth="1"/>
    <col min="5126" max="5126" width="44.7109375" style="88" customWidth="1"/>
    <col min="5127" max="5127" width="6.85546875" style="88" customWidth="1"/>
    <col min="5128" max="5376" width="9.140625" style="88"/>
    <col min="5377" max="5377" width="18.140625" style="88" customWidth="1"/>
    <col min="5378" max="5378" width="88.42578125" style="88" customWidth="1"/>
    <col min="5379" max="5379" width="22.5703125" style="88" customWidth="1"/>
    <col min="5380" max="5380" width="37.7109375" style="88" customWidth="1"/>
    <col min="5381" max="5381" width="39.42578125" style="88" customWidth="1"/>
    <col min="5382" max="5382" width="44.7109375" style="88" customWidth="1"/>
    <col min="5383" max="5383" width="6.85546875" style="88" customWidth="1"/>
    <col min="5384" max="5632" width="9.140625" style="88"/>
    <col min="5633" max="5633" width="18.140625" style="88" customWidth="1"/>
    <col min="5634" max="5634" width="88.42578125" style="88" customWidth="1"/>
    <col min="5635" max="5635" width="22.5703125" style="88" customWidth="1"/>
    <col min="5636" max="5636" width="37.7109375" style="88" customWidth="1"/>
    <col min="5637" max="5637" width="39.42578125" style="88" customWidth="1"/>
    <col min="5638" max="5638" width="44.7109375" style="88" customWidth="1"/>
    <col min="5639" max="5639" width="6.85546875" style="88" customWidth="1"/>
    <col min="5640" max="5888" width="9.140625" style="88"/>
    <col min="5889" max="5889" width="18.140625" style="88" customWidth="1"/>
    <col min="5890" max="5890" width="88.42578125" style="88" customWidth="1"/>
    <col min="5891" max="5891" width="22.5703125" style="88" customWidth="1"/>
    <col min="5892" max="5892" width="37.7109375" style="88" customWidth="1"/>
    <col min="5893" max="5893" width="39.42578125" style="88" customWidth="1"/>
    <col min="5894" max="5894" width="44.7109375" style="88" customWidth="1"/>
    <col min="5895" max="5895" width="6.85546875" style="88" customWidth="1"/>
    <col min="5896" max="6144" width="9.140625" style="88"/>
    <col min="6145" max="6145" width="18.140625" style="88" customWidth="1"/>
    <col min="6146" max="6146" width="88.42578125" style="88" customWidth="1"/>
    <col min="6147" max="6147" width="22.5703125" style="88" customWidth="1"/>
    <col min="6148" max="6148" width="37.7109375" style="88" customWidth="1"/>
    <col min="6149" max="6149" width="39.42578125" style="88" customWidth="1"/>
    <col min="6150" max="6150" width="44.7109375" style="88" customWidth="1"/>
    <col min="6151" max="6151" width="6.85546875" style="88" customWidth="1"/>
    <col min="6152" max="6400" width="9.140625" style="88"/>
    <col min="6401" max="6401" width="18.140625" style="88" customWidth="1"/>
    <col min="6402" max="6402" width="88.42578125" style="88" customWidth="1"/>
    <col min="6403" max="6403" width="22.5703125" style="88" customWidth="1"/>
    <col min="6404" max="6404" width="37.7109375" style="88" customWidth="1"/>
    <col min="6405" max="6405" width="39.42578125" style="88" customWidth="1"/>
    <col min="6406" max="6406" width="44.7109375" style="88" customWidth="1"/>
    <col min="6407" max="6407" width="6.85546875" style="88" customWidth="1"/>
    <col min="6408" max="6656" width="9.140625" style="88"/>
    <col min="6657" max="6657" width="18.140625" style="88" customWidth="1"/>
    <col min="6658" max="6658" width="88.42578125" style="88" customWidth="1"/>
    <col min="6659" max="6659" width="22.5703125" style="88" customWidth="1"/>
    <col min="6660" max="6660" width="37.7109375" style="88" customWidth="1"/>
    <col min="6661" max="6661" width="39.42578125" style="88" customWidth="1"/>
    <col min="6662" max="6662" width="44.7109375" style="88" customWidth="1"/>
    <col min="6663" max="6663" width="6.85546875" style="88" customWidth="1"/>
    <col min="6664" max="6912" width="9.140625" style="88"/>
    <col min="6913" max="6913" width="18.140625" style="88" customWidth="1"/>
    <col min="6914" max="6914" width="88.42578125" style="88" customWidth="1"/>
    <col min="6915" max="6915" width="22.5703125" style="88" customWidth="1"/>
    <col min="6916" max="6916" width="37.7109375" style="88" customWidth="1"/>
    <col min="6917" max="6917" width="39.42578125" style="88" customWidth="1"/>
    <col min="6918" max="6918" width="44.7109375" style="88" customWidth="1"/>
    <col min="6919" max="6919" width="6.85546875" style="88" customWidth="1"/>
    <col min="6920" max="7168" width="9.140625" style="88"/>
    <col min="7169" max="7169" width="18.140625" style="88" customWidth="1"/>
    <col min="7170" max="7170" width="88.42578125" style="88" customWidth="1"/>
    <col min="7171" max="7171" width="22.5703125" style="88" customWidth="1"/>
    <col min="7172" max="7172" width="37.7109375" style="88" customWidth="1"/>
    <col min="7173" max="7173" width="39.42578125" style="88" customWidth="1"/>
    <col min="7174" max="7174" width="44.7109375" style="88" customWidth="1"/>
    <col min="7175" max="7175" width="6.85546875" style="88" customWidth="1"/>
    <col min="7176" max="7424" width="9.140625" style="88"/>
    <col min="7425" max="7425" width="18.140625" style="88" customWidth="1"/>
    <col min="7426" max="7426" width="88.42578125" style="88" customWidth="1"/>
    <col min="7427" max="7427" width="22.5703125" style="88" customWidth="1"/>
    <col min="7428" max="7428" width="37.7109375" style="88" customWidth="1"/>
    <col min="7429" max="7429" width="39.42578125" style="88" customWidth="1"/>
    <col min="7430" max="7430" width="44.7109375" style="88" customWidth="1"/>
    <col min="7431" max="7431" width="6.85546875" style="88" customWidth="1"/>
    <col min="7432" max="7680" width="9.140625" style="88"/>
    <col min="7681" max="7681" width="18.140625" style="88" customWidth="1"/>
    <col min="7682" max="7682" width="88.42578125" style="88" customWidth="1"/>
    <col min="7683" max="7683" width="22.5703125" style="88" customWidth="1"/>
    <col min="7684" max="7684" width="37.7109375" style="88" customWidth="1"/>
    <col min="7685" max="7685" width="39.42578125" style="88" customWidth="1"/>
    <col min="7686" max="7686" width="44.7109375" style="88" customWidth="1"/>
    <col min="7687" max="7687" width="6.85546875" style="88" customWidth="1"/>
    <col min="7688" max="7936" width="9.140625" style="88"/>
    <col min="7937" max="7937" width="18.140625" style="88" customWidth="1"/>
    <col min="7938" max="7938" width="88.42578125" style="88" customWidth="1"/>
    <col min="7939" max="7939" width="22.5703125" style="88" customWidth="1"/>
    <col min="7940" max="7940" width="37.7109375" style="88" customWidth="1"/>
    <col min="7941" max="7941" width="39.42578125" style="88" customWidth="1"/>
    <col min="7942" max="7942" width="44.7109375" style="88" customWidth="1"/>
    <col min="7943" max="7943" width="6.85546875" style="88" customWidth="1"/>
    <col min="7944" max="8192" width="9.140625" style="88"/>
    <col min="8193" max="8193" width="18.140625" style="88" customWidth="1"/>
    <col min="8194" max="8194" width="88.42578125" style="88" customWidth="1"/>
    <col min="8195" max="8195" width="22.5703125" style="88" customWidth="1"/>
    <col min="8196" max="8196" width="37.7109375" style="88" customWidth="1"/>
    <col min="8197" max="8197" width="39.42578125" style="88" customWidth="1"/>
    <col min="8198" max="8198" width="44.7109375" style="88" customWidth="1"/>
    <col min="8199" max="8199" width="6.85546875" style="88" customWidth="1"/>
    <col min="8200" max="8448" width="9.140625" style="88"/>
    <col min="8449" max="8449" width="18.140625" style="88" customWidth="1"/>
    <col min="8450" max="8450" width="88.42578125" style="88" customWidth="1"/>
    <col min="8451" max="8451" width="22.5703125" style="88" customWidth="1"/>
    <col min="8452" max="8452" width="37.7109375" style="88" customWidth="1"/>
    <col min="8453" max="8453" width="39.42578125" style="88" customWidth="1"/>
    <col min="8454" max="8454" width="44.7109375" style="88" customWidth="1"/>
    <col min="8455" max="8455" width="6.85546875" style="88" customWidth="1"/>
    <col min="8456" max="8704" width="9.140625" style="88"/>
    <col min="8705" max="8705" width="18.140625" style="88" customWidth="1"/>
    <col min="8706" max="8706" width="88.42578125" style="88" customWidth="1"/>
    <col min="8707" max="8707" width="22.5703125" style="88" customWidth="1"/>
    <col min="8708" max="8708" width="37.7109375" style="88" customWidth="1"/>
    <col min="8709" max="8709" width="39.42578125" style="88" customWidth="1"/>
    <col min="8710" max="8710" width="44.7109375" style="88" customWidth="1"/>
    <col min="8711" max="8711" width="6.85546875" style="88" customWidth="1"/>
    <col min="8712" max="8960" width="9.140625" style="88"/>
    <col min="8961" max="8961" width="18.140625" style="88" customWidth="1"/>
    <col min="8962" max="8962" width="88.42578125" style="88" customWidth="1"/>
    <col min="8963" max="8963" width="22.5703125" style="88" customWidth="1"/>
    <col min="8964" max="8964" width="37.7109375" style="88" customWidth="1"/>
    <col min="8965" max="8965" width="39.42578125" style="88" customWidth="1"/>
    <col min="8966" max="8966" width="44.7109375" style="88" customWidth="1"/>
    <col min="8967" max="8967" width="6.85546875" style="88" customWidth="1"/>
    <col min="8968" max="9216" width="9.140625" style="88"/>
    <col min="9217" max="9217" width="18.140625" style="88" customWidth="1"/>
    <col min="9218" max="9218" width="88.42578125" style="88" customWidth="1"/>
    <col min="9219" max="9219" width="22.5703125" style="88" customWidth="1"/>
    <col min="9220" max="9220" width="37.7109375" style="88" customWidth="1"/>
    <col min="9221" max="9221" width="39.42578125" style="88" customWidth="1"/>
    <col min="9222" max="9222" width="44.7109375" style="88" customWidth="1"/>
    <col min="9223" max="9223" width="6.85546875" style="88" customWidth="1"/>
    <col min="9224" max="9472" width="9.140625" style="88"/>
    <col min="9473" max="9473" width="18.140625" style="88" customWidth="1"/>
    <col min="9474" max="9474" width="88.42578125" style="88" customWidth="1"/>
    <col min="9475" max="9475" width="22.5703125" style="88" customWidth="1"/>
    <col min="9476" max="9476" width="37.7109375" style="88" customWidth="1"/>
    <col min="9477" max="9477" width="39.42578125" style="88" customWidth="1"/>
    <col min="9478" max="9478" width="44.7109375" style="88" customWidth="1"/>
    <col min="9479" max="9479" width="6.85546875" style="88" customWidth="1"/>
    <col min="9480" max="9728" width="9.140625" style="88"/>
    <col min="9729" max="9729" width="18.140625" style="88" customWidth="1"/>
    <col min="9730" max="9730" width="88.42578125" style="88" customWidth="1"/>
    <col min="9731" max="9731" width="22.5703125" style="88" customWidth="1"/>
    <col min="9732" max="9732" width="37.7109375" style="88" customWidth="1"/>
    <col min="9733" max="9733" width="39.42578125" style="88" customWidth="1"/>
    <col min="9734" max="9734" width="44.7109375" style="88" customWidth="1"/>
    <col min="9735" max="9735" width="6.85546875" style="88" customWidth="1"/>
    <col min="9736" max="9984" width="9.140625" style="88"/>
    <col min="9985" max="9985" width="18.140625" style="88" customWidth="1"/>
    <col min="9986" max="9986" width="88.42578125" style="88" customWidth="1"/>
    <col min="9987" max="9987" width="22.5703125" style="88" customWidth="1"/>
    <col min="9988" max="9988" width="37.7109375" style="88" customWidth="1"/>
    <col min="9989" max="9989" width="39.42578125" style="88" customWidth="1"/>
    <col min="9990" max="9990" width="44.7109375" style="88" customWidth="1"/>
    <col min="9991" max="9991" width="6.85546875" style="88" customWidth="1"/>
    <col min="9992" max="10240" width="9.140625" style="88"/>
    <col min="10241" max="10241" width="18.140625" style="88" customWidth="1"/>
    <col min="10242" max="10242" width="88.42578125" style="88" customWidth="1"/>
    <col min="10243" max="10243" width="22.5703125" style="88" customWidth="1"/>
    <col min="10244" max="10244" width="37.7109375" style="88" customWidth="1"/>
    <col min="10245" max="10245" width="39.42578125" style="88" customWidth="1"/>
    <col min="10246" max="10246" width="44.7109375" style="88" customWidth="1"/>
    <col min="10247" max="10247" width="6.85546875" style="88" customWidth="1"/>
    <col min="10248" max="10496" width="9.140625" style="88"/>
    <col min="10497" max="10497" width="18.140625" style="88" customWidth="1"/>
    <col min="10498" max="10498" width="88.42578125" style="88" customWidth="1"/>
    <col min="10499" max="10499" width="22.5703125" style="88" customWidth="1"/>
    <col min="10500" max="10500" width="37.7109375" style="88" customWidth="1"/>
    <col min="10501" max="10501" width="39.42578125" style="88" customWidth="1"/>
    <col min="10502" max="10502" width="44.7109375" style="88" customWidth="1"/>
    <col min="10503" max="10503" width="6.85546875" style="88" customWidth="1"/>
    <col min="10504" max="10752" width="9.140625" style="88"/>
    <col min="10753" max="10753" width="18.140625" style="88" customWidth="1"/>
    <col min="10754" max="10754" width="88.42578125" style="88" customWidth="1"/>
    <col min="10755" max="10755" width="22.5703125" style="88" customWidth="1"/>
    <col min="10756" max="10756" width="37.7109375" style="88" customWidth="1"/>
    <col min="10757" max="10757" width="39.42578125" style="88" customWidth="1"/>
    <col min="10758" max="10758" width="44.7109375" style="88" customWidth="1"/>
    <col min="10759" max="10759" width="6.85546875" style="88" customWidth="1"/>
    <col min="10760" max="11008" width="9.140625" style="88"/>
    <col min="11009" max="11009" width="18.140625" style="88" customWidth="1"/>
    <col min="11010" max="11010" width="88.42578125" style="88" customWidth="1"/>
    <col min="11011" max="11011" width="22.5703125" style="88" customWidth="1"/>
    <col min="11012" max="11012" width="37.7109375" style="88" customWidth="1"/>
    <col min="11013" max="11013" width="39.42578125" style="88" customWidth="1"/>
    <col min="11014" max="11014" width="44.7109375" style="88" customWidth="1"/>
    <col min="11015" max="11015" width="6.85546875" style="88" customWidth="1"/>
    <col min="11016" max="11264" width="9.140625" style="88"/>
    <col min="11265" max="11265" width="18.140625" style="88" customWidth="1"/>
    <col min="11266" max="11266" width="88.42578125" style="88" customWidth="1"/>
    <col min="11267" max="11267" width="22.5703125" style="88" customWidth="1"/>
    <col min="11268" max="11268" width="37.7109375" style="88" customWidth="1"/>
    <col min="11269" max="11269" width="39.42578125" style="88" customWidth="1"/>
    <col min="11270" max="11270" width="44.7109375" style="88" customWidth="1"/>
    <col min="11271" max="11271" width="6.85546875" style="88" customWidth="1"/>
    <col min="11272" max="11520" width="9.140625" style="88"/>
    <col min="11521" max="11521" width="18.140625" style="88" customWidth="1"/>
    <col min="11522" max="11522" width="88.42578125" style="88" customWidth="1"/>
    <col min="11523" max="11523" width="22.5703125" style="88" customWidth="1"/>
    <col min="11524" max="11524" width="37.7109375" style="88" customWidth="1"/>
    <col min="11525" max="11525" width="39.42578125" style="88" customWidth="1"/>
    <col min="11526" max="11526" width="44.7109375" style="88" customWidth="1"/>
    <col min="11527" max="11527" width="6.85546875" style="88" customWidth="1"/>
    <col min="11528" max="11776" width="9.140625" style="88"/>
    <col min="11777" max="11777" width="18.140625" style="88" customWidth="1"/>
    <col min="11778" max="11778" width="88.42578125" style="88" customWidth="1"/>
    <col min="11779" max="11779" width="22.5703125" style="88" customWidth="1"/>
    <col min="11780" max="11780" width="37.7109375" style="88" customWidth="1"/>
    <col min="11781" max="11781" width="39.42578125" style="88" customWidth="1"/>
    <col min="11782" max="11782" width="44.7109375" style="88" customWidth="1"/>
    <col min="11783" max="11783" width="6.85546875" style="88" customWidth="1"/>
    <col min="11784" max="12032" width="9.140625" style="88"/>
    <col min="12033" max="12033" width="18.140625" style="88" customWidth="1"/>
    <col min="12034" max="12034" width="88.42578125" style="88" customWidth="1"/>
    <col min="12035" max="12035" width="22.5703125" style="88" customWidth="1"/>
    <col min="12036" max="12036" width="37.7109375" style="88" customWidth="1"/>
    <col min="12037" max="12037" width="39.42578125" style="88" customWidth="1"/>
    <col min="12038" max="12038" width="44.7109375" style="88" customWidth="1"/>
    <col min="12039" max="12039" width="6.85546875" style="88" customWidth="1"/>
    <col min="12040" max="12288" width="9.140625" style="88"/>
    <col min="12289" max="12289" width="18.140625" style="88" customWidth="1"/>
    <col min="12290" max="12290" width="88.42578125" style="88" customWidth="1"/>
    <col min="12291" max="12291" width="22.5703125" style="88" customWidth="1"/>
    <col min="12292" max="12292" width="37.7109375" style="88" customWidth="1"/>
    <col min="12293" max="12293" width="39.42578125" style="88" customWidth="1"/>
    <col min="12294" max="12294" width="44.7109375" style="88" customWidth="1"/>
    <col min="12295" max="12295" width="6.85546875" style="88" customWidth="1"/>
    <col min="12296" max="12544" width="9.140625" style="88"/>
    <col min="12545" max="12545" width="18.140625" style="88" customWidth="1"/>
    <col min="12546" max="12546" width="88.42578125" style="88" customWidth="1"/>
    <col min="12547" max="12547" width="22.5703125" style="88" customWidth="1"/>
    <col min="12548" max="12548" width="37.7109375" style="88" customWidth="1"/>
    <col min="12549" max="12549" width="39.42578125" style="88" customWidth="1"/>
    <col min="12550" max="12550" width="44.7109375" style="88" customWidth="1"/>
    <col min="12551" max="12551" width="6.85546875" style="88" customWidth="1"/>
    <col min="12552" max="12800" width="9.140625" style="88"/>
    <col min="12801" max="12801" width="18.140625" style="88" customWidth="1"/>
    <col min="12802" max="12802" width="88.42578125" style="88" customWidth="1"/>
    <col min="12803" max="12803" width="22.5703125" style="88" customWidth="1"/>
    <col min="12804" max="12804" width="37.7109375" style="88" customWidth="1"/>
    <col min="12805" max="12805" width="39.42578125" style="88" customWidth="1"/>
    <col min="12806" max="12806" width="44.7109375" style="88" customWidth="1"/>
    <col min="12807" max="12807" width="6.85546875" style="88" customWidth="1"/>
    <col min="12808" max="13056" width="9.140625" style="88"/>
    <col min="13057" max="13057" width="18.140625" style="88" customWidth="1"/>
    <col min="13058" max="13058" width="88.42578125" style="88" customWidth="1"/>
    <col min="13059" max="13059" width="22.5703125" style="88" customWidth="1"/>
    <col min="13060" max="13060" width="37.7109375" style="88" customWidth="1"/>
    <col min="13061" max="13061" width="39.42578125" style="88" customWidth="1"/>
    <col min="13062" max="13062" width="44.7109375" style="88" customWidth="1"/>
    <col min="13063" max="13063" width="6.85546875" style="88" customWidth="1"/>
    <col min="13064" max="13312" width="9.140625" style="88"/>
    <col min="13313" max="13313" width="18.140625" style="88" customWidth="1"/>
    <col min="13314" max="13314" width="88.42578125" style="88" customWidth="1"/>
    <col min="13315" max="13315" width="22.5703125" style="88" customWidth="1"/>
    <col min="13316" max="13316" width="37.7109375" style="88" customWidth="1"/>
    <col min="13317" max="13317" width="39.42578125" style="88" customWidth="1"/>
    <col min="13318" max="13318" width="44.7109375" style="88" customWidth="1"/>
    <col min="13319" max="13319" width="6.85546875" style="88" customWidth="1"/>
    <col min="13320" max="13568" width="9.140625" style="88"/>
    <col min="13569" max="13569" width="18.140625" style="88" customWidth="1"/>
    <col min="13570" max="13570" width="88.42578125" style="88" customWidth="1"/>
    <col min="13571" max="13571" width="22.5703125" style="88" customWidth="1"/>
    <col min="13572" max="13572" width="37.7109375" style="88" customWidth="1"/>
    <col min="13573" max="13573" width="39.42578125" style="88" customWidth="1"/>
    <col min="13574" max="13574" width="44.7109375" style="88" customWidth="1"/>
    <col min="13575" max="13575" width="6.85546875" style="88" customWidth="1"/>
    <col min="13576" max="13824" width="9.140625" style="88"/>
    <col min="13825" max="13825" width="18.140625" style="88" customWidth="1"/>
    <col min="13826" max="13826" width="88.42578125" style="88" customWidth="1"/>
    <col min="13827" max="13827" width="22.5703125" style="88" customWidth="1"/>
    <col min="13828" max="13828" width="37.7109375" style="88" customWidth="1"/>
    <col min="13829" max="13829" width="39.42578125" style="88" customWidth="1"/>
    <col min="13830" max="13830" width="44.7109375" style="88" customWidth="1"/>
    <col min="13831" max="13831" width="6.85546875" style="88" customWidth="1"/>
    <col min="13832" max="14080" width="9.140625" style="88"/>
    <col min="14081" max="14081" width="18.140625" style="88" customWidth="1"/>
    <col min="14082" max="14082" width="88.42578125" style="88" customWidth="1"/>
    <col min="14083" max="14083" width="22.5703125" style="88" customWidth="1"/>
    <col min="14084" max="14084" width="37.7109375" style="88" customWidth="1"/>
    <col min="14085" max="14085" width="39.42578125" style="88" customWidth="1"/>
    <col min="14086" max="14086" width="44.7109375" style="88" customWidth="1"/>
    <col min="14087" max="14087" width="6.85546875" style="88" customWidth="1"/>
    <col min="14088" max="14336" width="9.140625" style="88"/>
    <col min="14337" max="14337" width="18.140625" style="88" customWidth="1"/>
    <col min="14338" max="14338" width="88.42578125" style="88" customWidth="1"/>
    <col min="14339" max="14339" width="22.5703125" style="88" customWidth="1"/>
    <col min="14340" max="14340" width="37.7109375" style="88" customWidth="1"/>
    <col min="14341" max="14341" width="39.42578125" style="88" customWidth="1"/>
    <col min="14342" max="14342" width="44.7109375" style="88" customWidth="1"/>
    <col min="14343" max="14343" width="6.85546875" style="88" customWidth="1"/>
    <col min="14344" max="14592" width="9.140625" style="88"/>
    <col min="14593" max="14593" width="18.140625" style="88" customWidth="1"/>
    <col min="14594" max="14594" width="88.42578125" style="88" customWidth="1"/>
    <col min="14595" max="14595" width="22.5703125" style="88" customWidth="1"/>
    <col min="14596" max="14596" width="37.7109375" style="88" customWidth="1"/>
    <col min="14597" max="14597" width="39.42578125" style="88" customWidth="1"/>
    <col min="14598" max="14598" width="44.7109375" style="88" customWidth="1"/>
    <col min="14599" max="14599" width="6.85546875" style="88" customWidth="1"/>
    <col min="14600" max="14848" width="9.140625" style="88"/>
    <col min="14849" max="14849" width="18.140625" style="88" customWidth="1"/>
    <col min="14850" max="14850" width="88.42578125" style="88" customWidth="1"/>
    <col min="14851" max="14851" width="22.5703125" style="88" customWidth="1"/>
    <col min="14852" max="14852" width="37.7109375" style="88" customWidth="1"/>
    <col min="14853" max="14853" width="39.42578125" style="88" customWidth="1"/>
    <col min="14854" max="14854" width="44.7109375" style="88" customWidth="1"/>
    <col min="14855" max="14855" width="6.85546875" style="88" customWidth="1"/>
    <col min="14856" max="15104" width="9.140625" style="88"/>
    <col min="15105" max="15105" width="18.140625" style="88" customWidth="1"/>
    <col min="15106" max="15106" width="88.42578125" style="88" customWidth="1"/>
    <col min="15107" max="15107" width="22.5703125" style="88" customWidth="1"/>
    <col min="15108" max="15108" width="37.7109375" style="88" customWidth="1"/>
    <col min="15109" max="15109" width="39.42578125" style="88" customWidth="1"/>
    <col min="15110" max="15110" width="44.7109375" style="88" customWidth="1"/>
    <col min="15111" max="15111" width="6.85546875" style="88" customWidth="1"/>
    <col min="15112" max="15360" width="9.140625" style="88"/>
    <col min="15361" max="15361" width="18.140625" style="88" customWidth="1"/>
    <col min="15362" max="15362" width="88.42578125" style="88" customWidth="1"/>
    <col min="15363" max="15363" width="22.5703125" style="88" customWidth="1"/>
    <col min="15364" max="15364" width="37.7109375" style="88" customWidth="1"/>
    <col min="15365" max="15365" width="39.42578125" style="88" customWidth="1"/>
    <col min="15366" max="15366" width="44.7109375" style="88" customWidth="1"/>
    <col min="15367" max="15367" width="6.85546875" style="88" customWidth="1"/>
    <col min="15368" max="15616" width="9.140625" style="88"/>
    <col min="15617" max="15617" width="18.140625" style="88" customWidth="1"/>
    <col min="15618" max="15618" width="88.42578125" style="88" customWidth="1"/>
    <col min="15619" max="15619" width="22.5703125" style="88" customWidth="1"/>
    <col min="15620" max="15620" width="37.7109375" style="88" customWidth="1"/>
    <col min="15621" max="15621" width="39.42578125" style="88" customWidth="1"/>
    <col min="15622" max="15622" width="44.7109375" style="88" customWidth="1"/>
    <col min="15623" max="15623" width="6.85546875" style="88" customWidth="1"/>
    <col min="15624" max="15872" width="9.140625" style="88"/>
    <col min="15873" max="15873" width="18.140625" style="88" customWidth="1"/>
    <col min="15874" max="15874" width="88.42578125" style="88" customWidth="1"/>
    <col min="15875" max="15875" width="22.5703125" style="88" customWidth="1"/>
    <col min="15876" max="15876" width="37.7109375" style="88" customWidth="1"/>
    <col min="15877" max="15877" width="39.42578125" style="88" customWidth="1"/>
    <col min="15878" max="15878" width="44.7109375" style="88" customWidth="1"/>
    <col min="15879" max="15879" width="6.85546875" style="88" customWidth="1"/>
    <col min="15880" max="16128" width="9.140625" style="88"/>
    <col min="16129" max="16129" width="18.140625" style="88" customWidth="1"/>
    <col min="16130" max="16130" width="88.42578125" style="88" customWidth="1"/>
    <col min="16131" max="16131" width="22.5703125" style="88" customWidth="1"/>
    <col min="16132" max="16132" width="37.7109375" style="88" customWidth="1"/>
    <col min="16133" max="16133" width="39.42578125" style="88" customWidth="1"/>
    <col min="16134" max="16134" width="44.7109375" style="88" customWidth="1"/>
    <col min="16135" max="16135" width="6.85546875" style="88" customWidth="1"/>
    <col min="16136" max="16384" width="9.140625" style="88"/>
  </cols>
  <sheetData>
    <row r="2" spans="1:10" ht="26.25" x14ac:dyDescent="0.25">
      <c r="F2" s="87" t="s">
        <v>929</v>
      </c>
    </row>
    <row r="3" spans="1:10" ht="39.75" customHeight="1" x14ac:dyDescent="0.25">
      <c r="A3" s="233" t="s">
        <v>951</v>
      </c>
      <c r="B3" s="233"/>
      <c r="C3" s="233"/>
      <c r="D3" s="233"/>
      <c r="E3" s="233"/>
    </row>
    <row r="5" spans="1:10" s="94" customFormat="1" ht="92.25" customHeight="1" x14ac:dyDescent="0.25">
      <c r="A5" s="90" t="s">
        <v>116</v>
      </c>
      <c r="B5" s="90" t="s">
        <v>7</v>
      </c>
      <c r="C5" s="90" t="s">
        <v>117</v>
      </c>
      <c r="D5" s="91" t="s">
        <v>952</v>
      </c>
      <c r="E5" s="92" t="s">
        <v>932</v>
      </c>
      <c r="F5" s="93" t="s">
        <v>953</v>
      </c>
    </row>
    <row r="6" spans="1:10" ht="45.75" customHeight="1" x14ac:dyDescent="0.25">
      <c r="A6" s="95">
        <v>1</v>
      </c>
      <c r="B6" s="95" t="s">
        <v>934</v>
      </c>
      <c r="C6" s="95" t="s">
        <v>11</v>
      </c>
      <c r="D6" s="96">
        <v>806.38</v>
      </c>
      <c r="E6" s="96">
        <v>119941.05</v>
      </c>
      <c r="F6" s="96">
        <v>120747.43</v>
      </c>
    </row>
    <row r="7" spans="1:10" ht="46.5" x14ac:dyDescent="0.25">
      <c r="A7" s="95">
        <v>8</v>
      </c>
      <c r="B7" s="95" t="s">
        <v>935</v>
      </c>
      <c r="C7" s="95" t="s">
        <v>11</v>
      </c>
      <c r="D7" s="96" t="s">
        <v>936</v>
      </c>
      <c r="E7" s="96">
        <v>4200</v>
      </c>
      <c r="F7" s="96">
        <v>4200</v>
      </c>
    </row>
    <row r="8" spans="1:10" ht="46.5" x14ac:dyDescent="0.25">
      <c r="A8" s="95">
        <v>2</v>
      </c>
      <c r="B8" s="95" t="s">
        <v>937</v>
      </c>
      <c r="C8" s="95" t="s">
        <v>938</v>
      </c>
      <c r="D8" s="96">
        <v>186300</v>
      </c>
      <c r="E8" s="96">
        <v>2464.4</v>
      </c>
      <c r="F8" s="96">
        <v>188764.4</v>
      </c>
    </row>
    <row r="9" spans="1:10" ht="46.5" x14ac:dyDescent="0.25">
      <c r="A9" s="95">
        <v>9</v>
      </c>
      <c r="B9" s="95" t="s">
        <v>939</v>
      </c>
      <c r="C9" s="95" t="s">
        <v>938</v>
      </c>
      <c r="D9" s="96" t="s">
        <v>936</v>
      </c>
      <c r="E9" s="96" t="s">
        <v>936</v>
      </c>
      <c r="F9" s="96" t="s">
        <v>936</v>
      </c>
    </row>
    <row r="10" spans="1:10" s="94" customFormat="1" ht="26.25" x14ac:dyDescent="0.25">
      <c r="A10" s="90"/>
      <c r="B10" s="97" t="s">
        <v>940</v>
      </c>
      <c r="C10" s="97"/>
      <c r="D10" s="96">
        <v>187106.38</v>
      </c>
      <c r="E10" s="96">
        <v>126605.45</v>
      </c>
      <c r="F10" s="96">
        <v>313711.83</v>
      </c>
    </row>
    <row r="11" spans="1:10" ht="45.75" customHeight="1" x14ac:dyDescent="0.25">
      <c r="J11" s="88" t="s">
        <v>366</v>
      </c>
    </row>
    <row r="12" spans="1:10" ht="45.75" customHeight="1" x14ac:dyDescent="0.25">
      <c r="A12" s="233" t="s">
        <v>954</v>
      </c>
      <c r="B12" s="233"/>
      <c r="C12" s="233"/>
      <c r="D12" s="233"/>
      <c r="E12" s="233"/>
    </row>
    <row r="14" spans="1:10" s="94" customFormat="1" ht="94.5" customHeight="1" x14ac:dyDescent="0.25">
      <c r="A14" s="90" t="s">
        <v>116</v>
      </c>
      <c r="B14" s="90" t="s">
        <v>7</v>
      </c>
      <c r="C14" s="90" t="s">
        <v>117</v>
      </c>
      <c r="D14" s="91" t="s">
        <v>955</v>
      </c>
      <c r="E14" s="92" t="s">
        <v>943</v>
      </c>
      <c r="F14" s="93" t="s">
        <v>956</v>
      </c>
    </row>
    <row r="15" spans="1:10" ht="67.5" customHeight="1" x14ac:dyDescent="0.25">
      <c r="A15" s="95">
        <v>1</v>
      </c>
      <c r="B15" s="95" t="s">
        <v>934</v>
      </c>
      <c r="C15" s="95" t="s">
        <v>11</v>
      </c>
      <c r="D15" s="96">
        <v>591.91999999999996</v>
      </c>
      <c r="E15" s="96">
        <v>131.5</v>
      </c>
      <c r="F15" s="96">
        <v>723.42</v>
      </c>
    </row>
    <row r="16" spans="1:10" ht="67.5" customHeight="1" x14ac:dyDescent="0.25">
      <c r="A16" s="95">
        <v>8</v>
      </c>
      <c r="B16" s="95" t="s">
        <v>935</v>
      </c>
      <c r="C16" s="95" t="s">
        <v>11</v>
      </c>
      <c r="D16" s="96" t="s">
        <v>936</v>
      </c>
      <c r="E16" s="96" t="s">
        <v>936</v>
      </c>
      <c r="F16" s="96" t="s">
        <v>936</v>
      </c>
    </row>
    <row r="17" spans="1:8" ht="67.5" customHeight="1" x14ac:dyDescent="0.25">
      <c r="A17" s="95">
        <v>2</v>
      </c>
      <c r="B17" s="95" t="s">
        <v>937</v>
      </c>
      <c r="C17" s="95" t="s">
        <v>938</v>
      </c>
      <c r="D17" s="96"/>
      <c r="E17" s="96" t="s">
        <v>936</v>
      </c>
      <c r="F17" s="96" t="s">
        <v>936</v>
      </c>
    </row>
    <row r="18" spans="1:8" ht="67.5" customHeight="1" x14ac:dyDescent="0.25">
      <c r="A18" s="95">
        <v>9</v>
      </c>
      <c r="B18" s="95" t="s">
        <v>939</v>
      </c>
      <c r="C18" s="95" t="s">
        <v>938</v>
      </c>
      <c r="D18" s="96" t="s">
        <v>936</v>
      </c>
      <c r="E18" s="96" t="s">
        <v>936</v>
      </c>
      <c r="F18" s="96" t="s">
        <v>936</v>
      </c>
    </row>
    <row r="19" spans="1:8" s="94" customFormat="1" ht="26.25" x14ac:dyDescent="0.25">
      <c r="A19" s="90"/>
      <c r="B19" s="97" t="s">
        <v>945</v>
      </c>
      <c r="C19" s="97"/>
      <c r="D19" s="96">
        <v>591.91999999999996</v>
      </c>
      <c r="E19" s="96">
        <v>131.5</v>
      </c>
      <c r="F19" s="96">
        <v>723.42</v>
      </c>
    </row>
    <row r="20" spans="1:8" ht="26.25" x14ac:dyDescent="0.25">
      <c r="B20" s="98"/>
      <c r="C20" s="98"/>
      <c r="D20" s="98"/>
      <c r="E20" s="99"/>
      <c r="F20" s="87"/>
    </row>
    <row r="24" spans="1:8" x14ac:dyDescent="0.25">
      <c r="H24" s="88" t="s">
        <v>366</v>
      </c>
    </row>
    <row r="26" spans="1:8" s="104" customFormat="1" x14ac:dyDescent="0.25">
      <c r="A26" s="88"/>
      <c r="B26" s="88"/>
      <c r="C26" s="88"/>
      <c r="D26" s="88"/>
      <c r="F26" s="89"/>
    </row>
    <row r="27" spans="1:8" s="104" customFormat="1" x14ac:dyDescent="0.25">
      <c r="A27" s="88"/>
      <c r="B27" s="88"/>
      <c r="C27" s="88"/>
      <c r="D27" s="88"/>
      <c r="F27" s="89"/>
    </row>
    <row r="28" spans="1:8" s="104" customFormat="1" x14ac:dyDescent="0.25">
      <c r="A28" s="88"/>
      <c r="B28" s="88"/>
      <c r="C28" s="88"/>
      <c r="D28" s="88"/>
      <c r="F28" s="89"/>
    </row>
    <row r="29" spans="1:8" s="104" customFormat="1" x14ac:dyDescent="0.25">
      <c r="A29" s="88"/>
      <c r="B29" s="88"/>
      <c r="C29" s="88"/>
      <c r="D29" s="88"/>
      <c r="F29" s="89"/>
    </row>
    <row r="30" spans="1:8" s="104" customFormat="1" x14ac:dyDescent="0.25">
      <c r="A30" s="88"/>
      <c r="B30" s="88"/>
      <c r="C30" s="88"/>
      <c r="D30" s="88"/>
      <c r="F30" s="89"/>
    </row>
  </sheetData>
  <mergeCells count="2">
    <mergeCell ref="A3:E3"/>
    <mergeCell ref="A12:E12"/>
  </mergeCells>
  <printOptions horizontalCentered="1"/>
  <pageMargins left="0.47244094488188981" right="0.47244094488188981" top="0.74803149606299213" bottom="0.55118110236220474" header="0.31496062992125984" footer="0.31496062992125984"/>
  <pageSetup paperSize="9" scale="49" orientation="landscape" r:id="rId1"/>
  <headerFooter>
    <oddHeader xml:space="preserve">&amp;L&amp;"-,Grassetto"&amp;18 &amp;R&amp;18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DC0F5-0B2B-4A39-8791-4EB74FA5DA6C}">
  <dimension ref="A1:M48"/>
  <sheetViews>
    <sheetView view="pageBreakPreview" zoomScale="50" zoomScaleNormal="70" zoomScaleSheetLayoutView="50" workbookViewId="0">
      <selection activeCell="G46" sqref="G46"/>
    </sheetView>
  </sheetViews>
  <sheetFormatPr defaultRowHeight="20.25" x14ac:dyDescent="0.25"/>
  <cols>
    <col min="1" max="1" width="20.7109375" style="105" customWidth="1"/>
    <col min="2" max="2" width="90.85546875" style="105" customWidth="1"/>
    <col min="3" max="3" width="30.28515625" style="105" customWidth="1"/>
    <col min="4" max="4" width="24.5703125" style="105" customWidth="1"/>
    <col min="5" max="5" width="22.85546875" style="105" customWidth="1"/>
    <col min="6" max="6" width="26.42578125" style="105" customWidth="1"/>
    <col min="7" max="7" width="18.85546875" style="105" customWidth="1"/>
    <col min="8" max="8" width="22.85546875" style="105" customWidth="1"/>
    <col min="9" max="9" width="15.140625" style="105" customWidth="1"/>
    <col min="10" max="10" width="13.140625" style="105" customWidth="1"/>
    <col min="11" max="11" width="15.140625" style="105" customWidth="1"/>
    <col min="12" max="12" width="21.28515625" style="105" customWidth="1"/>
    <col min="13" max="13" width="8.85546875" style="105" hidden="1" customWidth="1"/>
    <col min="14" max="256" width="9.140625" style="105"/>
    <col min="257" max="257" width="20.7109375" style="105" customWidth="1"/>
    <col min="258" max="258" width="90.85546875" style="105" customWidth="1"/>
    <col min="259" max="259" width="30.28515625" style="105" customWidth="1"/>
    <col min="260" max="260" width="24.5703125" style="105" customWidth="1"/>
    <col min="261" max="261" width="22.85546875" style="105" customWidth="1"/>
    <col min="262" max="262" width="26.42578125" style="105" customWidth="1"/>
    <col min="263" max="263" width="18.85546875" style="105" customWidth="1"/>
    <col min="264" max="264" width="22.85546875" style="105" customWidth="1"/>
    <col min="265" max="265" width="15.140625" style="105" customWidth="1"/>
    <col min="266" max="266" width="13.140625" style="105" customWidth="1"/>
    <col min="267" max="267" width="15.140625" style="105" customWidth="1"/>
    <col min="268" max="268" width="21.28515625" style="105" customWidth="1"/>
    <col min="269" max="269" width="0" style="105" hidden="1" customWidth="1"/>
    <col min="270" max="512" width="9.140625" style="105"/>
    <col min="513" max="513" width="20.7109375" style="105" customWidth="1"/>
    <col min="514" max="514" width="90.85546875" style="105" customWidth="1"/>
    <col min="515" max="515" width="30.28515625" style="105" customWidth="1"/>
    <col min="516" max="516" width="24.5703125" style="105" customWidth="1"/>
    <col min="517" max="517" width="22.85546875" style="105" customWidth="1"/>
    <col min="518" max="518" width="26.42578125" style="105" customWidth="1"/>
    <col min="519" max="519" width="18.85546875" style="105" customWidth="1"/>
    <col min="520" max="520" width="22.85546875" style="105" customWidth="1"/>
    <col min="521" max="521" width="15.140625" style="105" customWidth="1"/>
    <col min="522" max="522" width="13.140625" style="105" customWidth="1"/>
    <col min="523" max="523" width="15.140625" style="105" customWidth="1"/>
    <col min="524" max="524" width="21.28515625" style="105" customWidth="1"/>
    <col min="525" max="525" width="0" style="105" hidden="1" customWidth="1"/>
    <col min="526" max="768" width="9.140625" style="105"/>
    <col min="769" max="769" width="20.7109375" style="105" customWidth="1"/>
    <col min="770" max="770" width="90.85546875" style="105" customWidth="1"/>
    <col min="771" max="771" width="30.28515625" style="105" customWidth="1"/>
    <col min="772" max="772" width="24.5703125" style="105" customWidth="1"/>
    <col min="773" max="773" width="22.85546875" style="105" customWidth="1"/>
    <col min="774" max="774" width="26.42578125" style="105" customWidth="1"/>
    <col min="775" max="775" width="18.85546875" style="105" customWidth="1"/>
    <col min="776" max="776" width="22.85546875" style="105" customWidth="1"/>
    <col min="777" max="777" width="15.140625" style="105" customWidth="1"/>
    <col min="778" max="778" width="13.140625" style="105" customWidth="1"/>
    <col min="779" max="779" width="15.140625" style="105" customWidth="1"/>
    <col min="780" max="780" width="21.28515625" style="105" customWidth="1"/>
    <col min="781" max="781" width="0" style="105" hidden="1" customWidth="1"/>
    <col min="782" max="1024" width="9.140625" style="105"/>
    <col min="1025" max="1025" width="20.7109375" style="105" customWidth="1"/>
    <col min="1026" max="1026" width="90.85546875" style="105" customWidth="1"/>
    <col min="1027" max="1027" width="30.28515625" style="105" customWidth="1"/>
    <col min="1028" max="1028" width="24.5703125" style="105" customWidth="1"/>
    <col min="1029" max="1029" width="22.85546875" style="105" customWidth="1"/>
    <col min="1030" max="1030" width="26.42578125" style="105" customWidth="1"/>
    <col min="1031" max="1031" width="18.85546875" style="105" customWidth="1"/>
    <col min="1032" max="1032" width="22.85546875" style="105" customWidth="1"/>
    <col min="1033" max="1033" width="15.140625" style="105" customWidth="1"/>
    <col min="1034" max="1034" width="13.140625" style="105" customWidth="1"/>
    <col min="1035" max="1035" width="15.140625" style="105" customWidth="1"/>
    <col min="1036" max="1036" width="21.28515625" style="105" customWidth="1"/>
    <col min="1037" max="1037" width="0" style="105" hidden="1" customWidth="1"/>
    <col min="1038" max="1280" width="9.140625" style="105"/>
    <col min="1281" max="1281" width="20.7109375" style="105" customWidth="1"/>
    <col min="1282" max="1282" width="90.85546875" style="105" customWidth="1"/>
    <col min="1283" max="1283" width="30.28515625" style="105" customWidth="1"/>
    <col min="1284" max="1284" width="24.5703125" style="105" customWidth="1"/>
    <col min="1285" max="1285" width="22.85546875" style="105" customWidth="1"/>
    <col min="1286" max="1286" width="26.42578125" style="105" customWidth="1"/>
    <col min="1287" max="1287" width="18.85546875" style="105" customWidth="1"/>
    <col min="1288" max="1288" width="22.85546875" style="105" customWidth="1"/>
    <col min="1289" max="1289" width="15.140625" style="105" customWidth="1"/>
    <col min="1290" max="1290" width="13.140625" style="105" customWidth="1"/>
    <col min="1291" max="1291" width="15.140625" style="105" customWidth="1"/>
    <col min="1292" max="1292" width="21.28515625" style="105" customWidth="1"/>
    <col min="1293" max="1293" width="0" style="105" hidden="1" customWidth="1"/>
    <col min="1294" max="1536" width="9.140625" style="105"/>
    <col min="1537" max="1537" width="20.7109375" style="105" customWidth="1"/>
    <col min="1538" max="1538" width="90.85546875" style="105" customWidth="1"/>
    <col min="1539" max="1539" width="30.28515625" style="105" customWidth="1"/>
    <col min="1540" max="1540" width="24.5703125" style="105" customWidth="1"/>
    <col min="1541" max="1541" width="22.85546875" style="105" customWidth="1"/>
    <col min="1542" max="1542" width="26.42578125" style="105" customWidth="1"/>
    <col min="1543" max="1543" width="18.85546875" style="105" customWidth="1"/>
    <col min="1544" max="1544" width="22.85546875" style="105" customWidth="1"/>
    <col min="1545" max="1545" width="15.140625" style="105" customWidth="1"/>
    <col min="1546" max="1546" width="13.140625" style="105" customWidth="1"/>
    <col min="1547" max="1547" width="15.140625" style="105" customWidth="1"/>
    <col min="1548" max="1548" width="21.28515625" style="105" customWidth="1"/>
    <col min="1549" max="1549" width="0" style="105" hidden="1" customWidth="1"/>
    <col min="1550" max="1792" width="9.140625" style="105"/>
    <col min="1793" max="1793" width="20.7109375" style="105" customWidth="1"/>
    <col min="1794" max="1794" width="90.85546875" style="105" customWidth="1"/>
    <col min="1795" max="1795" width="30.28515625" style="105" customWidth="1"/>
    <col min="1796" max="1796" width="24.5703125" style="105" customWidth="1"/>
    <col min="1797" max="1797" width="22.85546875" style="105" customWidth="1"/>
    <col min="1798" max="1798" width="26.42578125" style="105" customWidth="1"/>
    <col min="1799" max="1799" width="18.85546875" style="105" customWidth="1"/>
    <col min="1800" max="1800" width="22.85546875" style="105" customWidth="1"/>
    <col min="1801" max="1801" width="15.140625" style="105" customWidth="1"/>
    <col min="1802" max="1802" width="13.140625" style="105" customWidth="1"/>
    <col min="1803" max="1803" width="15.140625" style="105" customWidth="1"/>
    <col min="1804" max="1804" width="21.28515625" style="105" customWidth="1"/>
    <col min="1805" max="1805" width="0" style="105" hidden="1" customWidth="1"/>
    <col min="1806" max="2048" width="9.140625" style="105"/>
    <col min="2049" max="2049" width="20.7109375" style="105" customWidth="1"/>
    <col min="2050" max="2050" width="90.85546875" style="105" customWidth="1"/>
    <col min="2051" max="2051" width="30.28515625" style="105" customWidth="1"/>
    <col min="2052" max="2052" width="24.5703125" style="105" customWidth="1"/>
    <col min="2053" max="2053" width="22.85546875" style="105" customWidth="1"/>
    <col min="2054" max="2054" width="26.42578125" style="105" customWidth="1"/>
    <col min="2055" max="2055" width="18.85546875" style="105" customWidth="1"/>
    <col min="2056" max="2056" width="22.85546875" style="105" customWidth="1"/>
    <col min="2057" max="2057" width="15.140625" style="105" customWidth="1"/>
    <col min="2058" max="2058" width="13.140625" style="105" customWidth="1"/>
    <col min="2059" max="2059" width="15.140625" style="105" customWidth="1"/>
    <col min="2060" max="2060" width="21.28515625" style="105" customWidth="1"/>
    <col min="2061" max="2061" width="0" style="105" hidden="1" customWidth="1"/>
    <col min="2062" max="2304" width="9.140625" style="105"/>
    <col min="2305" max="2305" width="20.7109375" style="105" customWidth="1"/>
    <col min="2306" max="2306" width="90.85546875" style="105" customWidth="1"/>
    <col min="2307" max="2307" width="30.28515625" style="105" customWidth="1"/>
    <col min="2308" max="2308" width="24.5703125" style="105" customWidth="1"/>
    <col min="2309" max="2309" width="22.85546875" style="105" customWidth="1"/>
    <col min="2310" max="2310" width="26.42578125" style="105" customWidth="1"/>
    <col min="2311" max="2311" width="18.85546875" style="105" customWidth="1"/>
    <col min="2312" max="2312" width="22.85546875" style="105" customWidth="1"/>
    <col min="2313" max="2313" width="15.140625" style="105" customWidth="1"/>
    <col min="2314" max="2314" width="13.140625" style="105" customWidth="1"/>
    <col min="2315" max="2315" width="15.140625" style="105" customWidth="1"/>
    <col min="2316" max="2316" width="21.28515625" style="105" customWidth="1"/>
    <col min="2317" max="2317" width="0" style="105" hidden="1" customWidth="1"/>
    <col min="2318" max="2560" width="9.140625" style="105"/>
    <col min="2561" max="2561" width="20.7109375" style="105" customWidth="1"/>
    <col min="2562" max="2562" width="90.85546875" style="105" customWidth="1"/>
    <col min="2563" max="2563" width="30.28515625" style="105" customWidth="1"/>
    <col min="2564" max="2564" width="24.5703125" style="105" customWidth="1"/>
    <col min="2565" max="2565" width="22.85546875" style="105" customWidth="1"/>
    <col min="2566" max="2566" width="26.42578125" style="105" customWidth="1"/>
    <col min="2567" max="2567" width="18.85546875" style="105" customWidth="1"/>
    <col min="2568" max="2568" width="22.85546875" style="105" customWidth="1"/>
    <col min="2569" max="2569" width="15.140625" style="105" customWidth="1"/>
    <col min="2570" max="2570" width="13.140625" style="105" customWidth="1"/>
    <col min="2571" max="2571" width="15.140625" style="105" customWidth="1"/>
    <col min="2572" max="2572" width="21.28515625" style="105" customWidth="1"/>
    <col min="2573" max="2573" width="0" style="105" hidden="1" customWidth="1"/>
    <col min="2574" max="2816" width="9.140625" style="105"/>
    <col min="2817" max="2817" width="20.7109375" style="105" customWidth="1"/>
    <col min="2818" max="2818" width="90.85546875" style="105" customWidth="1"/>
    <col min="2819" max="2819" width="30.28515625" style="105" customWidth="1"/>
    <col min="2820" max="2820" width="24.5703125" style="105" customWidth="1"/>
    <col min="2821" max="2821" width="22.85546875" style="105" customWidth="1"/>
    <col min="2822" max="2822" width="26.42578125" style="105" customWidth="1"/>
    <col min="2823" max="2823" width="18.85546875" style="105" customWidth="1"/>
    <col min="2824" max="2824" width="22.85546875" style="105" customWidth="1"/>
    <col min="2825" max="2825" width="15.140625" style="105" customWidth="1"/>
    <col min="2826" max="2826" width="13.140625" style="105" customWidth="1"/>
    <col min="2827" max="2827" width="15.140625" style="105" customWidth="1"/>
    <col min="2828" max="2828" width="21.28515625" style="105" customWidth="1"/>
    <col min="2829" max="2829" width="0" style="105" hidden="1" customWidth="1"/>
    <col min="2830" max="3072" width="9.140625" style="105"/>
    <col min="3073" max="3073" width="20.7109375" style="105" customWidth="1"/>
    <col min="3074" max="3074" width="90.85546875" style="105" customWidth="1"/>
    <col min="3075" max="3075" width="30.28515625" style="105" customWidth="1"/>
    <col min="3076" max="3076" width="24.5703125" style="105" customWidth="1"/>
    <col min="3077" max="3077" width="22.85546875" style="105" customWidth="1"/>
    <col min="3078" max="3078" width="26.42578125" style="105" customWidth="1"/>
    <col min="3079" max="3079" width="18.85546875" style="105" customWidth="1"/>
    <col min="3080" max="3080" width="22.85546875" style="105" customWidth="1"/>
    <col min="3081" max="3081" width="15.140625" style="105" customWidth="1"/>
    <col min="3082" max="3082" width="13.140625" style="105" customWidth="1"/>
    <col min="3083" max="3083" width="15.140625" style="105" customWidth="1"/>
    <col min="3084" max="3084" width="21.28515625" style="105" customWidth="1"/>
    <col min="3085" max="3085" width="0" style="105" hidden="1" customWidth="1"/>
    <col min="3086" max="3328" width="9.140625" style="105"/>
    <col min="3329" max="3329" width="20.7109375" style="105" customWidth="1"/>
    <col min="3330" max="3330" width="90.85546875" style="105" customWidth="1"/>
    <col min="3331" max="3331" width="30.28515625" style="105" customWidth="1"/>
    <col min="3332" max="3332" width="24.5703125" style="105" customWidth="1"/>
    <col min="3333" max="3333" width="22.85546875" style="105" customWidth="1"/>
    <col min="3334" max="3334" width="26.42578125" style="105" customWidth="1"/>
    <col min="3335" max="3335" width="18.85546875" style="105" customWidth="1"/>
    <col min="3336" max="3336" width="22.85546875" style="105" customWidth="1"/>
    <col min="3337" max="3337" width="15.140625" style="105" customWidth="1"/>
    <col min="3338" max="3338" width="13.140625" style="105" customWidth="1"/>
    <col min="3339" max="3339" width="15.140625" style="105" customWidth="1"/>
    <col min="3340" max="3340" width="21.28515625" style="105" customWidth="1"/>
    <col min="3341" max="3341" width="0" style="105" hidden="1" customWidth="1"/>
    <col min="3342" max="3584" width="9.140625" style="105"/>
    <col min="3585" max="3585" width="20.7109375" style="105" customWidth="1"/>
    <col min="3586" max="3586" width="90.85546875" style="105" customWidth="1"/>
    <col min="3587" max="3587" width="30.28515625" style="105" customWidth="1"/>
    <col min="3588" max="3588" width="24.5703125" style="105" customWidth="1"/>
    <col min="3589" max="3589" width="22.85546875" style="105" customWidth="1"/>
    <col min="3590" max="3590" width="26.42578125" style="105" customWidth="1"/>
    <col min="3591" max="3591" width="18.85546875" style="105" customWidth="1"/>
    <col min="3592" max="3592" width="22.85546875" style="105" customWidth="1"/>
    <col min="3593" max="3593" width="15.140625" style="105" customWidth="1"/>
    <col min="3594" max="3594" width="13.140625" style="105" customWidth="1"/>
    <col min="3595" max="3595" width="15.140625" style="105" customWidth="1"/>
    <col min="3596" max="3596" width="21.28515625" style="105" customWidth="1"/>
    <col min="3597" max="3597" width="0" style="105" hidden="1" customWidth="1"/>
    <col min="3598" max="3840" width="9.140625" style="105"/>
    <col min="3841" max="3841" width="20.7109375" style="105" customWidth="1"/>
    <col min="3842" max="3842" width="90.85546875" style="105" customWidth="1"/>
    <col min="3843" max="3843" width="30.28515625" style="105" customWidth="1"/>
    <col min="3844" max="3844" width="24.5703125" style="105" customWidth="1"/>
    <col min="3845" max="3845" width="22.85546875" style="105" customWidth="1"/>
    <col min="3846" max="3846" width="26.42578125" style="105" customWidth="1"/>
    <col min="3847" max="3847" width="18.85546875" style="105" customWidth="1"/>
    <col min="3848" max="3848" width="22.85546875" style="105" customWidth="1"/>
    <col min="3849" max="3849" width="15.140625" style="105" customWidth="1"/>
    <col min="3850" max="3850" width="13.140625" style="105" customWidth="1"/>
    <col min="3851" max="3851" width="15.140625" style="105" customWidth="1"/>
    <col min="3852" max="3852" width="21.28515625" style="105" customWidth="1"/>
    <col min="3853" max="3853" width="0" style="105" hidden="1" customWidth="1"/>
    <col min="3854" max="4096" width="9.140625" style="105"/>
    <col min="4097" max="4097" width="20.7109375" style="105" customWidth="1"/>
    <col min="4098" max="4098" width="90.85546875" style="105" customWidth="1"/>
    <col min="4099" max="4099" width="30.28515625" style="105" customWidth="1"/>
    <col min="4100" max="4100" width="24.5703125" style="105" customWidth="1"/>
    <col min="4101" max="4101" width="22.85546875" style="105" customWidth="1"/>
    <col min="4102" max="4102" width="26.42578125" style="105" customWidth="1"/>
    <col min="4103" max="4103" width="18.85546875" style="105" customWidth="1"/>
    <col min="4104" max="4104" width="22.85546875" style="105" customWidth="1"/>
    <col min="4105" max="4105" width="15.140625" style="105" customWidth="1"/>
    <col min="4106" max="4106" width="13.140625" style="105" customWidth="1"/>
    <col min="4107" max="4107" width="15.140625" style="105" customWidth="1"/>
    <col min="4108" max="4108" width="21.28515625" style="105" customWidth="1"/>
    <col min="4109" max="4109" width="0" style="105" hidden="1" customWidth="1"/>
    <col min="4110" max="4352" width="9.140625" style="105"/>
    <col min="4353" max="4353" width="20.7109375" style="105" customWidth="1"/>
    <col min="4354" max="4354" width="90.85546875" style="105" customWidth="1"/>
    <col min="4355" max="4355" width="30.28515625" style="105" customWidth="1"/>
    <col min="4356" max="4356" width="24.5703125" style="105" customWidth="1"/>
    <col min="4357" max="4357" width="22.85546875" style="105" customWidth="1"/>
    <col min="4358" max="4358" width="26.42578125" style="105" customWidth="1"/>
    <col min="4359" max="4359" width="18.85546875" style="105" customWidth="1"/>
    <col min="4360" max="4360" width="22.85546875" style="105" customWidth="1"/>
    <col min="4361" max="4361" width="15.140625" style="105" customWidth="1"/>
    <col min="4362" max="4362" width="13.140625" style="105" customWidth="1"/>
    <col min="4363" max="4363" width="15.140625" style="105" customWidth="1"/>
    <col min="4364" max="4364" width="21.28515625" style="105" customWidth="1"/>
    <col min="4365" max="4365" width="0" style="105" hidden="1" customWidth="1"/>
    <col min="4366" max="4608" width="9.140625" style="105"/>
    <col min="4609" max="4609" width="20.7109375" style="105" customWidth="1"/>
    <col min="4610" max="4610" width="90.85546875" style="105" customWidth="1"/>
    <col min="4611" max="4611" width="30.28515625" style="105" customWidth="1"/>
    <col min="4612" max="4612" width="24.5703125" style="105" customWidth="1"/>
    <col min="4613" max="4613" width="22.85546875" style="105" customWidth="1"/>
    <col min="4614" max="4614" width="26.42578125" style="105" customWidth="1"/>
    <col min="4615" max="4615" width="18.85546875" style="105" customWidth="1"/>
    <col min="4616" max="4616" width="22.85546875" style="105" customWidth="1"/>
    <col min="4617" max="4617" width="15.140625" style="105" customWidth="1"/>
    <col min="4618" max="4618" width="13.140625" style="105" customWidth="1"/>
    <col min="4619" max="4619" width="15.140625" style="105" customWidth="1"/>
    <col min="4620" max="4620" width="21.28515625" style="105" customWidth="1"/>
    <col min="4621" max="4621" width="0" style="105" hidden="1" customWidth="1"/>
    <col min="4622" max="4864" width="9.140625" style="105"/>
    <col min="4865" max="4865" width="20.7109375" style="105" customWidth="1"/>
    <col min="4866" max="4866" width="90.85546875" style="105" customWidth="1"/>
    <col min="4867" max="4867" width="30.28515625" style="105" customWidth="1"/>
    <col min="4868" max="4868" width="24.5703125" style="105" customWidth="1"/>
    <col min="4869" max="4869" width="22.85546875" style="105" customWidth="1"/>
    <col min="4870" max="4870" width="26.42578125" style="105" customWidth="1"/>
    <col min="4871" max="4871" width="18.85546875" style="105" customWidth="1"/>
    <col min="4872" max="4872" width="22.85546875" style="105" customWidth="1"/>
    <col min="4873" max="4873" width="15.140625" style="105" customWidth="1"/>
    <col min="4874" max="4874" width="13.140625" style="105" customWidth="1"/>
    <col min="4875" max="4875" width="15.140625" style="105" customWidth="1"/>
    <col min="4876" max="4876" width="21.28515625" style="105" customWidth="1"/>
    <col min="4877" max="4877" width="0" style="105" hidden="1" customWidth="1"/>
    <col min="4878" max="5120" width="9.140625" style="105"/>
    <col min="5121" max="5121" width="20.7109375" style="105" customWidth="1"/>
    <col min="5122" max="5122" width="90.85546875" style="105" customWidth="1"/>
    <col min="5123" max="5123" width="30.28515625" style="105" customWidth="1"/>
    <col min="5124" max="5124" width="24.5703125" style="105" customWidth="1"/>
    <col min="5125" max="5125" width="22.85546875" style="105" customWidth="1"/>
    <col min="5126" max="5126" width="26.42578125" style="105" customWidth="1"/>
    <col min="5127" max="5127" width="18.85546875" style="105" customWidth="1"/>
    <col min="5128" max="5128" width="22.85546875" style="105" customWidth="1"/>
    <col min="5129" max="5129" width="15.140625" style="105" customWidth="1"/>
    <col min="5130" max="5130" width="13.140625" style="105" customWidth="1"/>
    <col min="5131" max="5131" width="15.140625" style="105" customWidth="1"/>
    <col min="5132" max="5132" width="21.28515625" style="105" customWidth="1"/>
    <col min="5133" max="5133" width="0" style="105" hidden="1" customWidth="1"/>
    <col min="5134" max="5376" width="9.140625" style="105"/>
    <col min="5377" max="5377" width="20.7109375" style="105" customWidth="1"/>
    <col min="5378" max="5378" width="90.85546875" style="105" customWidth="1"/>
    <col min="5379" max="5379" width="30.28515625" style="105" customWidth="1"/>
    <col min="5380" max="5380" width="24.5703125" style="105" customWidth="1"/>
    <col min="5381" max="5381" width="22.85546875" style="105" customWidth="1"/>
    <col min="5382" max="5382" width="26.42578125" style="105" customWidth="1"/>
    <col min="5383" max="5383" width="18.85546875" style="105" customWidth="1"/>
    <col min="5384" max="5384" width="22.85546875" style="105" customWidth="1"/>
    <col min="5385" max="5385" width="15.140625" style="105" customWidth="1"/>
    <col min="5386" max="5386" width="13.140625" style="105" customWidth="1"/>
    <col min="5387" max="5387" width="15.140625" style="105" customWidth="1"/>
    <col min="5388" max="5388" width="21.28515625" style="105" customWidth="1"/>
    <col min="5389" max="5389" width="0" style="105" hidden="1" customWidth="1"/>
    <col min="5390" max="5632" width="9.140625" style="105"/>
    <col min="5633" max="5633" width="20.7109375" style="105" customWidth="1"/>
    <col min="5634" max="5634" width="90.85546875" style="105" customWidth="1"/>
    <col min="5635" max="5635" width="30.28515625" style="105" customWidth="1"/>
    <col min="5636" max="5636" width="24.5703125" style="105" customWidth="1"/>
    <col min="5637" max="5637" width="22.85546875" style="105" customWidth="1"/>
    <col min="5638" max="5638" width="26.42578125" style="105" customWidth="1"/>
    <col min="5639" max="5639" width="18.85546875" style="105" customWidth="1"/>
    <col min="5640" max="5640" width="22.85546875" style="105" customWidth="1"/>
    <col min="5641" max="5641" width="15.140625" style="105" customWidth="1"/>
    <col min="5642" max="5642" width="13.140625" style="105" customWidth="1"/>
    <col min="5643" max="5643" width="15.140625" style="105" customWidth="1"/>
    <col min="5644" max="5644" width="21.28515625" style="105" customWidth="1"/>
    <col min="5645" max="5645" width="0" style="105" hidden="1" customWidth="1"/>
    <col min="5646" max="5888" width="9.140625" style="105"/>
    <col min="5889" max="5889" width="20.7109375" style="105" customWidth="1"/>
    <col min="5890" max="5890" width="90.85546875" style="105" customWidth="1"/>
    <col min="5891" max="5891" width="30.28515625" style="105" customWidth="1"/>
    <col min="5892" max="5892" width="24.5703125" style="105" customWidth="1"/>
    <col min="5893" max="5893" width="22.85546875" style="105" customWidth="1"/>
    <col min="5894" max="5894" width="26.42578125" style="105" customWidth="1"/>
    <col min="5895" max="5895" width="18.85546875" style="105" customWidth="1"/>
    <col min="5896" max="5896" width="22.85546875" style="105" customWidth="1"/>
    <col min="5897" max="5897" width="15.140625" style="105" customWidth="1"/>
    <col min="5898" max="5898" width="13.140625" style="105" customWidth="1"/>
    <col min="5899" max="5899" width="15.140625" style="105" customWidth="1"/>
    <col min="5900" max="5900" width="21.28515625" style="105" customWidth="1"/>
    <col min="5901" max="5901" width="0" style="105" hidden="1" customWidth="1"/>
    <col min="5902" max="6144" width="9.140625" style="105"/>
    <col min="6145" max="6145" width="20.7109375" style="105" customWidth="1"/>
    <col min="6146" max="6146" width="90.85546875" style="105" customWidth="1"/>
    <col min="6147" max="6147" width="30.28515625" style="105" customWidth="1"/>
    <col min="6148" max="6148" width="24.5703125" style="105" customWidth="1"/>
    <col min="6149" max="6149" width="22.85546875" style="105" customWidth="1"/>
    <col min="6150" max="6150" width="26.42578125" style="105" customWidth="1"/>
    <col min="6151" max="6151" width="18.85546875" style="105" customWidth="1"/>
    <col min="6152" max="6152" width="22.85546875" style="105" customWidth="1"/>
    <col min="6153" max="6153" width="15.140625" style="105" customWidth="1"/>
    <col min="6154" max="6154" width="13.140625" style="105" customWidth="1"/>
    <col min="6155" max="6155" width="15.140625" style="105" customWidth="1"/>
    <col min="6156" max="6156" width="21.28515625" style="105" customWidth="1"/>
    <col min="6157" max="6157" width="0" style="105" hidden="1" customWidth="1"/>
    <col min="6158" max="6400" width="9.140625" style="105"/>
    <col min="6401" max="6401" width="20.7109375" style="105" customWidth="1"/>
    <col min="6402" max="6402" width="90.85546875" style="105" customWidth="1"/>
    <col min="6403" max="6403" width="30.28515625" style="105" customWidth="1"/>
    <col min="6404" max="6404" width="24.5703125" style="105" customWidth="1"/>
    <col min="6405" max="6405" width="22.85546875" style="105" customWidth="1"/>
    <col min="6406" max="6406" width="26.42578125" style="105" customWidth="1"/>
    <col min="6407" max="6407" width="18.85546875" style="105" customWidth="1"/>
    <col min="6408" max="6408" width="22.85546875" style="105" customWidth="1"/>
    <col min="6409" max="6409" width="15.140625" style="105" customWidth="1"/>
    <col min="6410" max="6410" width="13.140625" style="105" customWidth="1"/>
    <col min="6411" max="6411" width="15.140625" style="105" customWidth="1"/>
    <col min="6412" max="6412" width="21.28515625" style="105" customWidth="1"/>
    <col min="6413" max="6413" width="0" style="105" hidden="1" customWidth="1"/>
    <col min="6414" max="6656" width="9.140625" style="105"/>
    <col min="6657" max="6657" width="20.7109375" style="105" customWidth="1"/>
    <col min="6658" max="6658" width="90.85546875" style="105" customWidth="1"/>
    <col min="6659" max="6659" width="30.28515625" style="105" customWidth="1"/>
    <col min="6660" max="6660" width="24.5703125" style="105" customWidth="1"/>
    <col min="6661" max="6661" width="22.85546875" style="105" customWidth="1"/>
    <col min="6662" max="6662" width="26.42578125" style="105" customWidth="1"/>
    <col min="6663" max="6663" width="18.85546875" style="105" customWidth="1"/>
    <col min="6664" max="6664" width="22.85546875" style="105" customWidth="1"/>
    <col min="6665" max="6665" width="15.140625" style="105" customWidth="1"/>
    <col min="6666" max="6666" width="13.140625" style="105" customWidth="1"/>
    <col min="6667" max="6667" width="15.140625" style="105" customWidth="1"/>
    <col min="6668" max="6668" width="21.28515625" style="105" customWidth="1"/>
    <col min="6669" max="6669" width="0" style="105" hidden="1" customWidth="1"/>
    <col min="6670" max="6912" width="9.140625" style="105"/>
    <col min="6913" max="6913" width="20.7109375" style="105" customWidth="1"/>
    <col min="6914" max="6914" width="90.85546875" style="105" customWidth="1"/>
    <col min="6915" max="6915" width="30.28515625" style="105" customWidth="1"/>
    <col min="6916" max="6916" width="24.5703125" style="105" customWidth="1"/>
    <col min="6917" max="6917" width="22.85546875" style="105" customWidth="1"/>
    <col min="6918" max="6918" width="26.42578125" style="105" customWidth="1"/>
    <col min="6919" max="6919" width="18.85546875" style="105" customWidth="1"/>
    <col min="6920" max="6920" width="22.85546875" style="105" customWidth="1"/>
    <col min="6921" max="6921" width="15.140625" style="105" customWidth="1"/>
    <col min="6922" max="6922" width="13.140625" style="105" customWidth="1"/>
    <col min="6923" max="6923" width="15.140625" style="105" customWidth="1"/>
    <col min="6924" max="6924" width="21.28515625" style="105" customWidth="1"/>
    <col min="6925" max="6925" width="0" style="105" hidden="1" customWidth="1"/>
    <col min="6926" max="7168" width="9.140625" style="105"/>
    <col min="7169" max="7169" width="20.7109375" style="105" customWidth="1"/>
    <col min="7170" max="7170" width="90.85546875" style="105" customWidth="1"/>
    <col min="7171" max="7171" width="30.28515625" style="105" customWidth="1"/>
    <col min="7172" max="7172" width="24.5703125" style="105" customWidth="1"/>
    <col min="7173" max="7173" width="22.85546875" style="105" customWidth="1"/>
    <col min="7174" max="7174" width="26.42578125" style="105" customWidth="1"/>
    <col min="7175" max="7175" width="18.85546875" style="105" customWidth="1"/>
    <col min="7176" max="7176" width="22.85546875" style="105" customWidth="1"/>
    <col min="7177" max="7177" width="15.140625" style="105" customWidth="1"/>
    <col min="7178" max="7178" width="13.140625" style="105" customWidth="1"/>
    <col min="7179" max="7179" width="15.140625" style="105" customWidth="1"/>
    <col min="7180" max="7180" width="21.28515625" style="105" customWidth="1"/>
    <col min="7181" max="7181" width="0" style="105" hidden="1" customWidth="1"/>
    <col min="7182" max="7424" width="9.140625" style="105"/>
    <col min="7425" max="7425" width="20.7109375" style="105" customWidth="1"/>
    <col min="7426" max="7426" width="90.85546875" style="105" customWidth="1"/>
    <col min="7427" max="7427" width="30.28515625" style="105" customWidth="1"/>
    <col min="7428" max="7428" width="24.5703125" style="105" customWidth="1"/>
    <col min="7429" max="7429" width="22.85546875" style="105" customWidth="1"/>
    <col min="7430" max="7430" width="26.42578125" style="105" customWidth="1"/>
    <col min="7431" max="7431" width="18.85546875" style="105" customWidth="1"/>
    <col min="7432" max="7432" width="22.85546875" style="105" customWidth="1"/>
    <col min="7433" max="7433" width="15.140625" style="105" customWidth="1"/>
    <col min="7434" max="7434" width="13.140625" style="105" customWidth="1"/>
    <col min="7435" max="7435" width="15.140625" style="105" customWidth="1"/>
    <col min="7436" max="7436" width="21.28515625" style="105" customWidth="1"/>
    <col min="7437" max="7437" width="0" style="105" hidden="1" customWidth="1"/>
    <col min="7438" max="7680" width="9.140625" style="105"/>
    <col min="7681" max="7681" width="20.7109375" style="105" customWidth="1"/>
    <col min="7682" max="7682" width="90.85546875" style="105" customWidth="1"/>
    <col min="7683" max="7683" width="30.28515625" style="105" customWidth="1"/>
    <col min="7684" max="7684" width="24.5703125" style="105" customWidth="1"/>
    <col min="7685" max="7685" width="22.85546875" style="105" customWidth="1"/>
    <col min="7686" max="7686" width="26.42578125" style="105" customWidth="1"/>
    <col min="7687" max="7687" width="18.85546875" style="105" customWidth="1"/>
    <col min="7688" max="7688" width="22.85546875" style="105" customWidth="1"/>
    <col min="7689" max="7689" width="15.140625" style="105" customWidth="1"/>
    <col min="7690" max="7690" width="13.140625" style="105" customWidth="1"/>
    <col min="7691" max="7691" width="15.140625" style="105" customWidth="1"/>
    <col min="7692" max="7692" width="21.28515625" style="105" customWidth="1"/>
    <col min="7693" max="7693" width="0" style="105" hidden="1" customWidth="1"/>
    <col min="7694" max="7936" width="9.140625" style="105"/>
    <col min="7937" max="7937" width="20.7109375" style="105" customWidth="1"/>
    <col min="7938" max="7938" width="90.85546875" style="105" customWidth="1"/>
    <col min="7939" max="7939" width="30.28515625" style="105" customWidth="1"/>
    <col min="7940" max="7940" width="24.5703125" style="105" customWidth="1"/>
    <col min="7941" max="7941" width="22.85546875" style="105" customWidth="1"/>
    <col min="7942" max="7942" width="26.42578125" style="105" customWidth="1"/>
    <col min="7943" max="7943" width="18.85546875" style="105" customWidth="1"/>
    <col min="7944" max="7944" width="22.85546875" style="105" customWidth="1"/>
    <col min="7945" max="7945" width="15.140625" style="105" customWidth="1"/>
    <col min="7946" max="7946" width="13.140625" style="105" customWidth="1"/>
    <col min="7947" max="7947" width="15.140625" style="105" customWidth="1"/>
    <col min="7948" max="7948" width="21.28515625" style="105" customWidth="1"/>
    <col min="7949" max="7949" width="0" style="105" hidden="1" customWidth="1"/>
    <col min="7950" max="8192" width="9.140625" style="105"/>
    <col min="8193" max="8193" width="20.7109375" style="105" customWidth="1"/>
    <col min="8194" max="8194" width="90.85546875" style="105" customWidth="1"/>
    <col min="8195" max="8195" width="30.28515625" style="105" customWidth="1"/>
    <col min="8196" max="8196" width="24.5703125" style="105" customWidth="1"/>
    <col min="8197" max="8197" width="22.85546875" style="105" customWidth="1"/>
    <col min="8198" max="8198" width="26.42578125" style="105" customWidth="1"/>
    <col min="8199" max="8199" width="18.85546875" style="105" customWidth="1"/>
    <col min="8200" max="8200" width="22.85546875" style="105" customWidth="1"/>
    <col min="8201" max="8201" width="15.140625" style="105" customWidth="1"/>
    <col min="8202" max="8202" width="13.140625" style="105" customWidth="1"/>
    <col min="8203" max="8203" width="15.140625" style="105" customWidth="1"/>
    <col min="8204" max="8204" width="21.28515625" style="105" customWidth="1"/>
    <col min="8205" max="8205" width="0" style="105" hidden="1" customWidth="1"/>
    <col min="8206" max="8448" width="9.140625" style="105"/>
    <col min="8449" max="8449" width="20.7109375" style="105" customWidth="1"/>
    <col min="8450" max="8450" width="90.85546875" style="105" customWidth="1"/>
    <col min="8451" max="8451" width="30.28515625" style="105" customWidth="1"/>
    <col min="8452" max="8452" width="24.5703125" style="105" customWidth="1"/>
    <col min="8453" max="8453" width="22.85546875" style="105" customWidth="1"/>
    <col min="8454" max="8454" width="26.42578125" style="105" customWidth="1"/>
    <col min="8455" max="8455" width="18.85546875" style="105" customWidth="1"/>
    <col min="8456" max="8456" width="22.85546875" style="105" customWidth="1"/>
    <col min="8457" max="8457" width="15.140625" style="105" customWidth="1"/>
    <col min="8458" max="8458" width="13.140625" style="105" customWidth="1"/>
    <col min="8459" max="8459" width="15.140625" style="105" customWidth="1"/>
    <col min="8460" max="8460" width="21.28515625" style="105" customWidth="1"/>
    <col min="8461" max="8461" width="0" style="105" hidden="1" customWidth="1"/>
    <col min="8462" max="8704" width="9.140625" style="105"/>
    <col min="8705" max="8705" width="20.7109375" style="105" customWidth="1"/>
    <col min="8706" max="8706" width="90.85546875" style="105" customWidth="1"/>
    <col min="8707" max="8707" width="30.28515625" style="105" customWidth="1"/>
    <col min="8708" max="8708" width="24.5703125" style="105" customWidth="1"/>
    <col min="8709" max="8709" width="22.85546875" style="105" customWidth="1"/>
    <col min="8710" max="8710" width="26.42578125" style="105" customWidth="1"/>
    <col min="8711" max="8711" width="18.85546875" style="105" customWidth="1"/>
    <col min="8712" max="8712" width="22.85546875" style="105" customWidth="1"/>
    <col min="8713" max="8713" width="15.140625" style="105" customWidth="1"/>
    <col min="8714" max="8714" width="13.140625" style="105" customWidth="1"/>
    <col min="8715" max="8715" width="15.140625" style="105" customWidth="1"/>
    <col min="8716" max="8716" width="21.28515625" style="105" customWidth="1"/>
    <col min="8717" max="8717" width="0" style="105" hidden="1" customWidth="1"/>
    <col min="8718" max="8960" width="9.140625" style="105"/>
    <col min="8961" max="8961" width="20.7109375" style="105" customWidth="1"/>
    <col min="8962" max="8962" width="90.85546875" style="105" customWidth="1"/>
    <col min="8963" max="8963" width="30.28515625" style="105" customWidth="1"/>
    <col min="8964" max="8964" width="24.5703125" style="105" customWidth="1"/>
    <col min="8965" max="8965" width="22.85546875" style="105" customWidth="1"/>
    <col min="8966" max="8966" width="26.42578125" style="105" customWidth="1"/>
    <col min="8967" max="8967" width="18.85546875" style="105" customWidth="1"/>
    <col min="8968" max="8968" width="22.85546875" style="105" customWidth="1"/>
    <col min="8969" max="8969" width="15.140625" style="105" customWidth="1"/>
    <col min="8970" max="8970" width="13.140625" style="105" customWidth="1"/>
    <col min="8971" max="8971" width="15.140625" style="105" customWidth="1"/>
    <col min="8972" max="8972" width="21.28515625" style="105" customWidth="1"/>
    <col min="8973" max="8973" width="0" style="105" hidden="1" customWidth="1"/>
    <col min="8974" max="9216" width="9.140625" style="105"/>
    <col min="9217" max="9217" width="20.7109375" style="105" customWidth="1"/>
    <col min="9218" max="9218" width="90.85546875" style="105" customWidth="1"/>
    <col min="9219" max="9219" width="30.28515625" style="105" customWidth="1"/>
    <col min="9220" max="9220" width="24.5703125" style="105" customWidth="1"/>
    <col min="9221" max="9221" width="22.85546875" style="105" customWidth="1"/>
    <col min="9222" max="9222" width="26.42578125" style="105" customWidth="1"/>
    <col min="9223" max="9223" width="18.85546875" style="105" customWidth="1"/>
    <col min="9224" max="9224" width="22.85546875" style="105" customWidth="1"/>
    <col min="9225" max="9225" width="15.140625" style="105" customWidth="1"/>
    <col min="9226" max="9226" width="13.140625" style="105" customWidth="1"/>
    <col min="9227" max="9227" width="15.140625" style="105" customWidth="1"/>
    <col min="9228" max="9228" width="21.28515625" style="105" customWidth="1"/>
    <col min="9229" max="9229" width="0" style="105" hidden="1" customWidth="1"/>
    <col min="9230" max="9472" width="9.140625" style="105"/>
    <col min="9473" max="9473" width="20.7109375" style="105" customWidth="1"/>
    <col min="9474" max="9474" width="90.85546875" style="105" customWidth="1"/>
    <col min="9475" max="9475" width="30.28515625" style="105" customWidth="1"/>
    <col min="9476" max="9476" width="24.5703125" style="105" customWidth="1"/>
    <col min="9477" max="9477" width="22.85546875" style="105" customWidth="1"/>
    <col min="9478" max="9478" width="26.42578125" style="105" customWidth="1"/>
    <col min="9479" max="9479" width="18.85546875" style="105" customWidth="1"/>
    <col min="9480" max="9480" width="22.85546875" style="105" customWidth="1"/>
    <col min="9481" max="9481" width="15.140625" style="105" customWidth="1"/>
    <col min="9482" max="9482" width="13.140625" style="105" customWidth="1"/>
    <col min="9483" max="9483" width="15.140625" style="105" customWidth="1"/>
    <col min="9484" max="9484" width="21.28515625" style="105" customWidth="1"/>
    <col min="9485" max="9485" width="0" style="105" hidden="1" customWidth="1"/>
    <col min="9486" max="9728" width="9.140625" style="105"/>
    <col min="9729" max="9729" width="20.7109375" style="105" customWidth="1"/>
    <col min="9730" max="9730" width="90.85546875" style="105" customWidth="1"/>
    <col min="9731" max="9731" width="30.28515625" style="105" customWidth="1"/>
    <col min="9732" max="9732" width="24.5703125" style="105" customWidth="1"/>
    <col min="9733" max="9733" width="22.85546875" style="105" customWidth="1"/>
    <col min="9734" max="9734" width="26.42578125" style="105" customWidth="1"/>
    <col min="9735" max="9735" width="18.85546875" style="105" customWidth="1"/>
    <col min="9736" max="9736" width="22.85546875" style="105" customWidth="1"/>
    <col min="9737" max="9737" width="15.140625" style="105" customWidth="1"/>
    <col min="9738" max="9738" width="13.140625" style="105" customWidth="1"/>
    <col min="9739" max="9739" width="15.140625" style="105" customWidth="1"/>
    <col min="9740" max="9740" width="21.28515625" style="105" customWidth="1"/>
    <col min="9741" max="9741" width="0" style="105" hidden="1" customWidth="1"/>
    <col min="9742" max="9984" width="9.140625" style="105"/>
    <col min="9985" max="9985" width="20.7109375" style="105" customWidth="1"/>
    <col min="9986" max="9986" width="90.85546875" style="105" customWidth="1"/>
    <col min="9987" max="9987" width="30.28515625" style="105" customWidth="1"/>
    <col min="9988" max="9988" width="24.5703125" style="105" customWidth="1"/>
    <col min="9989" max="9989" width="22.85546875" style="105" customWidth="1"/>
    <col min="9990" max="9990" width="26.42578125" style="105" customWidth="1"/>
    <col min="9991" max="9991" width="18.85546875" style="105" customWidth="1"/>
    <col min="9992" max="9992" width="22.85546875" style="105" customWidth="1"/>
    <col min="9993" max="9993" width="15.140625" style="105" customWidth="1"/>
    <col min="9994" max="9994" width="13.140625" style="105" customWidth="1"/>
    <col min="9995" max="9995" width="15.140625" style="105" customWidth="1"/>
    <col min="9996" max="9996" width="21.28515625" style="105" customWidth="1"/>
    <col min="9997" max="9997" width="0" style="105" hidden="1" customWidth="1"/>
    <col min="9998" max="10240" width="9.140625" style="105"/>
    <col min="10241" max="10241" width="20.7109375" style="105" customWidth="1"/>
    <col min="10242" max="10242" width="90.85546875" style="105" customWidth="1"/>
    <col min="10243" max="10243" width="30.28515625" style="105" customWidth="1"/>
    <col min="10244" max="10244" width="24.5703125" style="105" customWidth="1"/>
    <col min="10245" max="10245" width="22.85546875" style="105" customWidth="1"/>
    <col min="10246" max="10246" width="26.42578125" style="105" customWidth="1"/>
    <col min="10247" max="10247" width="18.85546875" style="105" customWidth="1"/>
    <col min="10248" max="10248" width="22.85546875" style="105" customWidth="1"/>
    <col min="10249" max="10249" width="15.140625" style="105" customWidth="1"/>
    <col min="10250" max="10250" width="13.140625" style="105" customWidth="1"/>
    <col min="10251" max="10251" width="15.140625" style="105" customWidth="1"/>
    <col min="10252" max="10252" width="21.28515625" style="105" customWidth="1"/>
    <col min="10253" max="10253" width="0" style="105" hidden="1" customWidth="1"/>
    <col min="10254" max="10496" width="9.140625" style="105"/>
    <col min="10497" max="10497" width="20.7109375" style="105" customWidth="1"/>
    <col min="10498" max="10498" width="90.85546875" style="105" customWidth="1"/>
    <col min="10499" max="10499" width="30.28515625" style="105" customWidth="1"/>
    <col min="10500" max="10500" width="24.5703125" style="105" customWidth="1"/>
    <col min="10501" max="10501" width="22.85546875" style="105" customWidth="1"/>
    <col min="10502" max="10502" width="26.42578125" style="105" customWidth="1"/>
    <col min="10503" max="10503" width="18.85546875" style="105" customWidth="1"/>
    <col min="10504" max="10504" width="22.85546875" style="105" customWidth="1"/>
    <col min="10505" max="10505" width="15.140625" style="105" customWidth="1"/>
    <col min="10506" max="10506" width="13.140625" style="105" customWidth="1"/>
    <col min="10507" max="10507" width="15.140625" style="105" customWidth="1"/>
    <col min="10508" max="10508" width="21.28515625" style="105" customWidth="1"/>
    <col min="10509" max="10509" width="0" style="105" hidden="1" customWidth="1"/>
    <col min="10510" max="10752" width="9.140625" style="105"/>
    <col min="10753" max="10753" width="20.7109375" style="105" customWidth="1"/>
    <col min="10754" max="10754" width="90.85546875" style="105" customWidth="1"/>
    <col min="10755" max="10755" width="30.28515625" style="105" customWidth="1"/>
    <col min="10756" max="10756" width="24.5703125" style="105" customWidth="1"/>
    <col min="10757" max="10757" width="22.85546875" style="105" customWidth="1"/>
    <col min="10758" max="10758" width="26.42578125" style="105" customWidth="1"/>
    <col min="10759" max="10759" width="18.85546875" style="105" customWidth="1"/>
    <col min="10760" max="10760" width="22.85546875" style="105" customWidth="1"/>
    <col min="10761" max="10761" width="15.140625" style="105" customWidth="1"/>
    <col min="10762" max="10762" width="13.140625" style="105" customWidth="1"/>
    <col min="10763" max="10763" width="15.140625" style="105" customWidth="1"/>
    <col min="10764" max="10764" width="21.28515625" style="105" customWidth="1"/>
    <col min="10765" max="10765" width="0" style="105" hidden="1" customWidth="1"/>
    <col min="10766" max="11008" width="9.140625" style="105"/>
    <col min="11009" max="11009" width="20.7109375" style="105" customWidth="1"/>
    <col min="11010" max="11010" width="90.85546875" style="105" customWidth="1"/>
    <col min="11011" max="11011" width="30.28515625" style="105" customWidth="1"/>
    <col min="11012" max="11012" width="24.5703125" style="105" customWidth="1"/>
    <col min="11013" max="11013" width="22.85546875" style="105" customWidth="1"/>
    <col min="11014" max="11014" width="26.42578125" style="105" customWidth="1"/>
    <col min="11015" max="11015" width="18.85546875" style="105" customWidth="1"/>
    <col min="11016" max="11016" width="22.85546875" style="105" customWidth="1"/>
    <col min="11017" max="11017" width="15.140625" style="105" customWidth="1"/>
    <col min="11018" max="11018" width="13.140625" style="105" customWidth="1"/>
    <col min="11019" max="11019" width="15.140625" style="105" customWidth="1"/>
    <col min="11020" max="11020" width="21.28515625" style="105" customWidth="1"/>
    <col min="11021" max="11021" width="0" style="105" hidden="1" customWidth="1"/>
    <col min="11022" max="11264" width="9.140625" style="105"/>
    <col min="11265" max="11265" width="20.7109375" style="105" customWidth="1"/>
    <col min="11266" max="11266" width="90.85546875" style="105" customWidth="1"/>
    <col min="11267" max="11267" width="30.28515625" style="105" customWidth="1"/>
    <col min="11268" max="11268" width="24.5703125" style="105" customWidth="1"/>
    <col min="11269" max="11269" width="22.85546875" style="105" customWidth="1"/>
    <col min="11270" max="11270" width="26.42578125" style="105" customWidth="1"/>
    <col min="11271" max="11271" width="18.85546875" style="105" customWidth="1"/>
    <col min="11272" max="11272" width="22.85546875" style="105" customWidth="1"/>
    <col min="11273" max="11273" width="15.140625" style="105" customWidth="1"/>
    <col min="11274" max="11274" width="13.140625" style="105" customWidth="1"/>
    <col min="11275" max="11275" width="15.140625" style="105" customWidth="1"/>
    <col min="11276" max="11276" width="21.28515625" style="105" customWidth="1"/>
    <col min="11277" max="11277" width="0" style="105" hidden="1" customWidth="1"/>
    <col min="11278" max="11520" width="9.140625" style="105"/>
    <col min="11521" max="11521" width="20.7109375" style="105" customWidth="1"/>
    <col min="11522" max="11522" width="90.85546875" style="105" customWidth="1"/>
    <col min="11523" max="11523" width="30.28515625" style="105" customWidth="1"/>
    <col min="11524" max="11524" width="24.5703125" style="105" customWidth="1"/>
    <col min="11525" max="11525" width="22.85546875" style="105" customWidth="1"/>
    <col min="11526" max="11526" width="26.42578125" style="105" customWidth="1"/>
    <col min="11527" max="11527" width="18.85546875" style="105" customWidth="1"/>
    <col min="11528" max="11528" width="22.85546875" style="105" customWidth="1"/>
    <col min="11529" max="11529" width="15.140625" style="105" customWidth="1"/>
    <col min="11530" max="11530" width="13.140625" style="105" customWidth="1"/>
    <col min="11531" max="11531" width="15.140625" style="105" customWidth="1"/>
    <col min="11532" max="11532" width="21.28515625" style="105" customWidth="1"/>
    <col min="11533" max="11533" width="0" style="105" hidden="1" customWidth="1"/>
    <col min="11534" max="11776" width="9.140625" style="105"/>
    <col min="11777" max="11777" width="20.7109375" style="105" customWidth="1"/>
    <col min="11778" max="11778" width="90.85546875" style="105" customWidth="1"/>
    <col min="11779" max="11779" width="30.28515625" style="105" customWidth="1"/>
    <col min="11780" max="11780" width="24.5703125" style="105" customWidth="1"/>
    <col min="11781" max="11781" width="22.85546875" style="105" customWidth="1"/>
    <col min="11782" max="11782" width="26.42578125" style="105" customWidth="1"/>
    <col min="11783" max="11783" width="18.85546875" style="105" customWidth="1"/>
    <col min="11784" max="11784" width="22.85546875" style="105" customWidth="1"/>
    <col min="11785" max="11785" width="15.140625" style="105" customWidth="1"/>
    <col min="11786" max="11786" width="13.140625" style="105" customWidth="1"/>
    <col min="11787" max="11787" width="15.140625" style="105" customWidth="1"/>
    <col min="11788" max="11788" width="21.28515625" style="105" customWidth="1"/>
    <col min="11789" max="11789" width="0" style="105" hidden="1" customWidth="1"/>
    <col min="11790" max="12032" width="9.140625" style="105"/>
    <col min="12033" max="12033" width="20.7109375" style="105" customWidth="1"/>
    <col min="12034" max="12034" width="90.85546875" style="105" customWidth="1"/>
    <col min="12035" max="12035" width="30.28515625" style="105" customWidth="1"/>
    <col min="12036" max="12036" width="24.5703125" style="105" customWidth="1"/>
    <col min="12037" max="12037" width="22.85546875" style="105" customWidth="1"/>
    <col min="12038" max="12038" width="26.42578125" style="105" customWidth="1"/>
    <col min="12039" max="12039" width="18.85546875" style="105" customWidth="1"/>
    <col min="12040" max="12040" width="22.85546875" style="105" customWidth="1"/>
    <col min="12041" max="12041" width="15.140625" style="105" customWidth="1"/>
    <col min="12042" max="12042" width="13.140625" style="105" customWidth="1"/>
    <col min="12043" max="12043" width="15.140625" style="105" customWidth="1"/>
    <col min="12044" max="12044" width="21.28515625" style="105" customWidth="1"/>
    <col min="12045" max="12045" width="0" style="105" hidden="1" customWidth="1"/>
    <col min="12046" max="12288" width="9.140625" style="105"/>
    <col min="12289" max="12289" width="20.7109375" style="105" customWidth="1"/>
    <col min="12290" max="12290" width="90.85546875" style="105" customWidth="1"/>
    <col min="12291" max="12291" width="30.28515625" style="105" customWidth="1"/>
    <col min="12292" max="12292" width="24.5703125" style="105" customWidth="1"/>
    <col min="12293" max="12293" width="22.85546875" style="105" customWidth="1"/>
    <col min="12294" max="12294" width="26.42578125" style="105" customWidth="1"/>
    <col min="12295" max="12295" width="18.85546875" style="105" customWidth="1"/>
    <col min="12296" max="12296" width="22.85546875" style="105" customWidth="1"/>
    <col min="12297" max="12297" width="15.140625" style="105" customWidth="1"/>
    <col min="12298" max="12298" width="13.140625" style="105" customWidth="1"/>
    <col min="12299" max="12299" width="15.140625" style="105" customWidth="1"/>
    <col min="12300" max="12300" width="21.28515625" style="105" customWidth="1"/>
    <col min="12301" max="12301" width="0" style="105" hidden="1" customWidth="1"/>
    <col min="12302" max="12544" width="9.140625" style="105"/>
    <col min="12545" max="12545" width="20.7109375" style="105" customWidth="1"/>
    <col min="12546" max="12546" width="90.85546875" style="105" customWidth="1"/>
    <col min="12547" max="12547" width="30.28515625" style="105" customWidth="1"/>
    <col min="12548" max="12548" width="24.5703125" style="105" customWidth="1"/>
    <col min="12549" max="12549" width="22.85546875" style="105" customWidth="1"/>
    <col min="12550" max="12550" width="26.42578125" style="105" customWidth="1"/>
    <col min="12551" max="12551" width="18.85546875" style="105" customWidth="1"/>
    <col min="12552" max="12552" width="22.85546875" style="105" customWidth="1"/>
    <col min="12553" max="12553" width="15.140625" style="105" customWidth="1"/>
    <col min="12554" max="12554" width="13.140625" style="105" customWidth="1"/>
    <col min="12555" max="12555" width="15.140625" style="105" customWidth="1"/>
    <col min="12556" max="12556" width="21.28515625" style="105" customWidth="1"/>
    <col min="12557" max="12557" width="0" style="105" hidden="1" customWidth="1"/>
    <col min="12558" max="12800" width="9.140625" style="105"/>
    <col min="12801" max="12801" width="20.7109375" style="105" customWidth="1"/>
    <col min="12802" max="12802" width="90.85546875" style="105" customWidth="1"/>
    <col min="12803" max="12803" width="30.28515625" style="105" customWidth="1"/>
    <col min="12804" max="12804" width="24.5703125" style="105" customWidth="1"/>
    <col min="12805" max="12805" width="22.85546875" style="105" customWidth="1"/>
    <col min="12806" max="12806" width="26.42578125" style="105" customWidth="1"/>
    <col min="12807" max="12807" width="18.85546875" style="105" customWidth="1"/>
    <col min="12808" max="12808" width="22.85546875" style="105" customWidth="1"/>
    <col min="12809" max="12809" width="15.140625" style="105" customWidth="1"/>
    <col min="12810" max="12810" width="13.140625" style="105" customWidth="1"/>
    <col min="12811" max="12811" width="15.140625" style="105" customWidth="1"/>
    <col min="12812" max="12812" width="21.28515625" style="105" customWidth="1"/>
    <col min="12813" max="12813" width="0" style="105" hidden="1" customWidth="1"/>
    <col min="12814" max="13056" width="9.140625" style="105"/>
    <col min="13057" max="13057" width="20.7109375" style="105" customWidth="1"/>
    <col min="13058" max="13058" width="90.85546875" style="105" customWidth="1"/>
    <col min="13059" max="13059" width="30.28515625" style="105" customWidth="1"/>
    <col min="13060" max="13060" width="24.5703125" style="105" customWidth="1"/>
    <col min="13061" max="13061" width="22.85546875" style="105" customWidth="1"/>
    <col min="13062" max="13062" width="26.42578125" style="105" customWidth="1"/>
    <col min="13063" max="13063" width="18.85546875" style="105" customWidth="1"/>
    <col min="13064" max="13064" width="22.85546875" style="105" customWidth="1"/>
    <col min="13065" max="13065" width="15.140625" style="105" customWidth="1"/>
    <col min="13066" max="13066" width="13.140625" style="105" customWidth="1"/>
    <col min="13067" max="13067" width="15.140625" style="105" customWidth="1"/>
    <col min="13068" max="13068" width="21.28515625" style="105" customWidth="1"/>
    <col min="13069" max="13069" width="0" style="105" hidden="1" customWidth="1"/>
    <col min="13070" max="13312" width="9.140625" style="105"/>
    <col min="13313" max="13313" width="20.7109375" style="105" customWidth="1"/>
    <col min="13314" max="13314" width="90.85546875" style="105" customWidth="1"/>
    <col min="13315" max="13315" width="30.28515625" style="105" customWidth="1"/>
    <col min="13316" max="13316" width="24.5703125" style="105" customWidth="1"/>
    <col min="13317" max="13317" width="22.85546875" style="105" customWidth="1"/>
    <col min="13318" max="13318" width="26.42578125" style="105" customWidth="1"/>
    <col min="13319" max="13319" width="18.85546875" style="105" customWidth="1"/>
    <col min="13320" max="13320" width="22.85546875" style="105" customWidth="1"/>
    <col min="13321" max="13321" width="15.140625" style="105" customWidth="1"/>
    <col min="13322" max="13322" width="13.140625" style="105" customWidth="1"/>
    <col min="13323" max="13323" width="15.140625" style="105" customWidth="1"/>
    <col min="13324" max="13324" width="21.28515625" style="105" customWidth="1"/>
    <col min="13325" max="13325" width="0" style="105" hidden="1" customWidth="1"/>
    <col min="13326" max="13568" width="9.140625" style="105"/>
    <col min="13569" max="13569" width="20.7109375" style="105" customWidth="1"/>
    <col min="13570" max="13570" width="90.85546875" style="105" customWidth="1"/>
    <col min="13571" max="13571" width="30.28515625" style="105" customWidth="1"/>
    <col min="13572" max="13572" width="24.5703125" style="105" customWidth="1"/>
    <col min="13573" max="13573" width="22.85546875" style="105" customWidth="1"/>
    <col min="13574" max="13574" width="26.42578125" style="105" customWidth="1"/>
    <col min="13575" max="13575" width="18.85546875" style="105" customWidth="1"/>
    <col min="13576" max="13576" width="22.85546875" style="105" customWidth="1"/>
    <col min="13577" max="13577" width="15.140625" style="105" customWidth="1"/>
    <col min="13578" max="13578" width="13.140625" style="105" customWidth="1"/>
    <col min="13579" max="13579" width="15.140625" style="105" customWidth="1"/>
    <col min="13580" max="13580" width="21.28515625" style="105" customWidth="1"/>
    <col min="13581" max="13581" width="0" style="105" hidden="1" customWidth="1"/>
    <col min="13582" max="13824" width="9.140625" style="105"/>
    <col min="13825" max="13825" width="20.7109375" style="105" customWidth="1"/>
    <col min="13826" max="13826" width="90.85546875" style="105" customWidth="1"/>
    <col min="13827" max="13827" width="30.28515625" style="105" customWidth="1"/>
    <col min="13828" max="13828" width="24.5703125" style="105" customWidth="1"/>
    <col min="13829" max="13829" width="22.85546875" style="105" customWidth="1"/>
    <col min="13830" max="13830" width="26.42578125" style="105" customWidth="1"/>
    <col min="13831" max="13831" width="18.85546875" style="105" customWidth="1"/>
    <col min="13832" max="13832" width="22.85546875" style="105" customWidth="1"/>
    <col min="13833" max="13833" width="15.140625" style="105" customWidth="1"/>
    <col min="13834" max="13834" width="13.140625" style="105" customWidth="1"/>
    <col min="13835" max="13835" width="15.140625" style="105" customWidth="1"/>
    <col min="13836" max="13836" width="21.28515625" style="105" customWidth="1"/>
    <col min="13837" max="13837" width="0" style="105" hidden="1" customWidth="1"/>
    <col min="13838" max="14080" width="9.140625" style="105"/>
    <col min="14081" max="14081" width="20.7109375" style="105" customWidth="1"/>
    <col min="14082" max="14082" width="90.85546875" style="105" customWidth="1"/>
    <col min="14083" max="14083" width="30.28515625" style="105" customWidth="1"/>
    <col min="14084" max="14084" width="24.5703125" style="105" customWidth="1"/>
    <col min="14085" max="14085" width="22.85546875" style="105" customWidth="1"/>
    <col min="14086" max="14086" width="26.42578125" style="105" customWidth="1"/>
    <col min="14087" max="14087" width="18.85546875" style="105" customWidth="1"/>
    <col min="14088" max="14088" width="22.85546875" style="105" customWidth="1"/>
    <col min="14089" max="14089" width="15.140625" style="105" customWidth="1"/>
    <col min="14090" max="14090" width="13.140625" style="105" customWidth="1"/>
    <col min="14091" max="14091" width="15.140625" style="105" customWidth="1"/>
    <col min="14092" max="14092" width="21.28515625" style="105" customWidth="1"/>
    <col min="14093" max="14093" width="0" style="105" hidden="1" customWidth="1"/>
    <col min="14094" max="14336" width="9.140625" style="105"/>
    <col min="14337" max="14337" width="20.7109375" style="105" customWidth="1"/>
    <col min="14338" max="14338" width="90.85546875" style="105" customWidth="1"/>
    <col min="14339" max="14339" width="30.28515625" style="105" customWidth="1"/>
    <col min="14340" max="14340" width="24.5703125" style="105" customWidth="1"/>
    <col min="14341" max="14341" width="22.85546875" style="105" customWidth="1"/>
    <col min="14342" max="14342" width="26.42578125" style="105" customWidth="1"/>
    <col min="14343" max="14343" width="18.85546875" style="105" customWidth="1"/>
    <col min="14344" max="14344" width="22.85546875" style="105" customWidth="1"/>
    <col min="14345" max="14345" width="15.140625" style="105" customWidth="1"/>
    <col min="14346" max="14346" width="13.140625" style="105" customWidth="1"/>
    <col min="14347" max="14347" width="15.140625" style="105" customWidth="1"/>
    <col min="14348" max="14348" width="21.28515625" style="105" customWidth="1"/>
    <col min="14349" max="14349" width="0" style="105" hidden="1" customWidth="1"/>
    <col min="14350" max="14592" width="9.140625" style="105"/>
    <col min="14593" max="14593" width="20.7109375" style="105" customWidth="1"/>
    <col min="14594" max="14594" width="90.85546875" style="105" customWidth="1"/>
    <col min="14595" max="14595" width="30.28515625" style="105" customWidth="1"/>
    <col min="14596" max="14596" width="24.5703125" style="105" customWidth="1"/>
    <col min="14597" max="14597" width="22.85546875" style="105" customWidth="1"/>
    <col min="14598" max="14598" width="26.42578125" style="105" customWidth="1"/>
    <col min="14599" max="14599" width="18.85546875" style="105" customWidth="1"/>
    <col min="14600" max="14600" width="22.85546875" style="105" customWidth="1"/>
    <col min="14601" max="14601" width="15.140625" style="105" customWidth="1"/>
    <col min="14602" max="14602" width="13.140625" style="105" customWidth="1"/>
    <col min="14603" max="14603" width="15.140625" style="105" customWidth="1"/>
    <col min="14604" max="14604" width="21.28515625" style="105" customWidth="1"/>
    <col min="14605" max="14605" width="0" style="105" hidden="1" customWidth="1"/>
    <col min="14606" max="14848" width="9.140625" style="105"/>
    <col min="14849" max="14849" width="20.7109375" style="105" customWidth="1"/>
    <col min="14850" max="14850" width="90.85546875" style="105" customWidth="1"/>
    <col min="14851" max="14851" width="30.28515625" style="105" customWidth="1"/>
    <col min="14852" max="14852" width="24.5703125" style="105" customWidth="1"/>
    <col min="14853" max="14853" width="22.85546875" style="105" customWidth="1"/>
    <col min="14854" max="14854" width="26.42578125" style="105" customWidth="1"/>
    <col min="14855" max="14855" width="18.85546875" style="105" customWidth="1"/>
    <col min="14856" max="14856" width="22.85546875" style="105" customWidth="1"/>
    <col min="14857" max="14857" width="15.140625" style="105" customWidth="1"/>
    <col min="14858" max="14858" width="13.140625" style="105" customWidth="1"/>
    <col min="14859" max="14859" width="15.140625" style="105" customWidth="1"/>
    <col min="14860" max="14860" width="21.28515625" style="105" customWidth="1"/>
    <col min="14861" max="14861" width="0" style="105" hidden="1" customWidth="1"/>
    <col min="14862" max="15104" width="9.140625" style="105"/>
    <col min="15105" max="15105" width="20.7109375" style="105" customWidth="1"/>
    <col min="15106" max="15106" width="90.85546875" style="105" customWidth="1"/>
    <col min="15107" max="15107" width="30.28515625" style="105" customWidth="1"/>
    <col min="15108" max="15108" width="24.5703125" style="105" customWidth="1"/>
    <col min="15109" max="15109" width="22.85546875" style="105" customWidth="1"/>
    <col min="15110" max="15110" width="26.42578125" style="105" customWidth="1"/>
    <col min="15111" max="15111" width="18.85546875" style="105" customWidth="1"/>
    <col min="15112" max="15112" width="22.85546875" style="105" customWidth="1"/>
    <col min="15113" max="15113" width="15.140625" style="105" customWidth="1"/>
    <col min="15114" max="15114" width="13.140625" style="105" customWidth="1"/>
    <col min="15115" max="15115" width="15.140625" style="105" customWidth="1"/>
    <col min="15116" max="15116" width="21.28515625" style="105" customWidth="1"/>
    <col min="15117" max="15117" width="0" style="105" hidden="1" customWidth="1"/>
    <col min="15118" max="15360" width="9.140625" style="105"/>
    <col min="15361" max="15361" width="20.7109375" style="105" customWidth="1"/>
    <col min="15362" max="15362" width="90.85546875" style="105" customWidth="1"/>
    <col min="15363" max="15363" width="30.28515625" style="105" customWidth="1"/>
    <col min="15364" max="15364" width="24.5703125" style="105" customWidth="1"/>
    <col min="15365" max="15365" width="22.85546875" style="105" customWidth="1"/>
    <col min="15366" max="15366" width="26.42578125" style="105" customWidth="1"/>
    <col min="15367" max="15367" width="18.85546875" style="105" customWidth="1"/>
    <col min="15368" max="15368" width="22.85546875" style="105" customWidth="1"/>
    <col min="15369" max="15369" width="15.140625" style="105" customWidth="1"/>
    <col min="15370" max="15370" width="13.140625" style="105" customWidth="1"/>
    <col min="15371" max="15371" width="15.140625" style="105" customWidth="1"/>
    <col min="15372" max="15372" width="21.28515625" style="105" customWidth="1"/>
    <col min="15373" max="15373" width="0" style="105" hidden="1" customWidth="1"/>
    <col min="15374" max="15616" width="9.140625" style="105"/>
    <col min="15617" max="15617" width="20.7109375" style="105" customWidth="1"/>
    <col min="15618" max="15618" width="90.85546875" style="105" customWidth="1"/>
    <col min="15619" max="15619" width="30.28515625" style="105" customWidth="1"/>
    <col min="15620" max="15620" width="24.5703125" style="105" customWidth="1"/>
    <col min="15621" max="15621" width="22.85546875" style="105" customWidth="1"/>
    <col min="15622" max="15622" width="26.42578125" style="105" customWidth="1"/>
    <col min="15623" max="15623" width="18.85546875" style="105" customWidth="1"/>
    <col min="15624" max="15624" width="22.85546875" style="105" customWidth="1"/>
    <col min="15625" max="15625" width="15.140625" style="105" customWidth="1"/>
    <col min="15626" max="15626" width="13.140625" style="105" customWidth="1"/>
    <col min="15627" max="15627" width="15.140625" style="105" customWidth="1"/>
    <col min="15628" max="15628" width="21.28515625" style="105" customWidth="1"/>
    <col min="15629" max="15629" width="0" style="105" hidden="1" customWidth="1"/>
    <col min="15630" max="15872" width="9.140625" style="105"/>
    <col min="15873" max="15873" width="20.7109375" style="105" customWidth="1"/>
    <col min="15874" max="15874" width="90.85546875" style="105" customWidth="1"/>
    <col min="15875" max="15875" width="30.28515625" style="105" customWidth="1"/>
    <col min="15876" max="15876" width="24.5703125" style="105" customWidth="1"/>
    <col min="15877" max="15877" width="22.85546875" style="105" customWidth="1"/>
    <col min="15878" max="15878" width="26.42578125" style="105" customWidth="1"/>
    <col min="15879" max="15879" width="18.85546875" style="105" customWidth="1"/>
    <col min="15880" max="15880" width="22.85546875" style="105" customWidth="1"/>
    <col min="15881" max="15881" width="15.140625" style="105" customWidth="1"/>
    <col min="15882" max="15882" width="13.140625" style="105" customWidth="1"/>
    <col min="15883" max="15883" width="15.140625" style="105" customWidth="1"/>
    <col min="15884" max="15884" width="21.28515625" style="105" customWidth="1"/>
    <col min="15885" max="15885" width="0" style="105" hidden="1" customWidth="1"/>
    <col min="15886" max="16128" width="9.140625" style="105"/>
    <col min="16129" max="16129" width="20.7109375" style="105" customWidth="1"/>
    <col min="16130" max="16130" width="90.85546875" style="105" customWidth="1"/>
    <col min="16131" max="16131" width="30.28515625" style="105" customWidth="1"/>
    <col min="16132" max="16132" width="24.5703125" style="105" customWidth="1"/>
    <col min="16133" max="16133" width="22.85546875" style="105" customWidth="1"/>
    <col min="16134" max="16134" width="26.42578125" style="105" customWidth="1"/>
    <col min="16135" max="16135" width="18.85546875" style="105" customWidth="1"/>
    <col min="16136" max="16136" width="22.85546875" style="105" customWidth="1"/>
    <col min="16137" max="16137" width="15.140625" style="105" customWidth="1"/>
    <col min="16138" max="16138" width="13.140625" style="105" customWidth="1"/>
    <col min="16139" max="16139" width="15.140625" style="105" customWidth="1"/>
    <col min="16140" max="16140" width="21.28515625" style="105" customWidth="1"/>
    <col min="16141" max="16141" width="0" style="105" hidden="1" customWidth="1"/>
    <col min="16142" max="16384" width="9.140625" style="105"/>
  </cols>
  <sheetData>
    <row r="1" spans="1:12" ht="26.25" x14ac:dyDescent="0.25">
      <c r="L1" s="106" t="s">
        <v>957</v>
      </c>
    </row>
    <row r="2" spans="1:12" ht="34.5" customHeight="1" x14ac:dyDescent="0.25">
      <c r="A2" s="234" t="s">
        <v>958</v>
      </c>
      <c r="B2" s="234"/>
      <c r="C2" s="234"/>
      <c r="D2" s="234"/>
      <c r="E2" s="234"/>
      <c r="F2" s="234"/>
    </row>
    <row r="3" spans="1:12" s="107" customFormat="1" x14ac:dyDescent="0.25"/>
    <row r="4" spans="1:12" ht="51.75" customHeight="1" x14ac:dyDescent="0.25">
      <c r="A4" s="108" t="s">
        <v>959</v>
      </c>
      <c r="B4" s="108" t="s">
        <v>960</v>
      </c>
      <c r="C4" s="108" t="s">
        <v>961</v>
      </c>
      <c r="D4" s="108" t="s">
        <v>962</v>
      </c>
      <c r="E4" s="108" t="s">
        <v>963</v>
      </c>
      <c r="F4" s="108" t="s">
        <v>964</v>
      </c>
      <c r="G4" s="108" t="s">
        <v>2</v>
      </c>
      <c r="H4" s="108" t="s">
        <v>3</v>
      </c>
      <c r="I4" s="108" t="s">
        <v>117</v>
      </c>
      <c r="J4" s="108" t="s">
        <v>965</v>
      </c>
      <c r="K4" s="108" t="s">
        <v>966</v>
      </c>
      <c r="L4" s="108" t="s">
        <v>967</v>
      </c>
    </row>
    <row r="5" spans="1:12" ht="42.75" customHeight="1" x14ac:dyDescent="0.25">
      <c r="A5" s="109">
        <v>91011</v>
      </c>
      <c r="B5" s="110" t="s">
        <v>968</v>
      </c>
      <c r="C5" s="111">
        <v>60270</v>
      </c>
      <c r="D5" s="111">
        <v>0</v>
      </c>
      <c r="E5" s="111">
        <v>0</v>
      </c>
      <c r="F5" s="111">
        <v>0</v>
      </c>
      <c r="G5" s="109">
        <v>100</v>
      </c>
      <c r="H5" s="109">
        <v>101</v>
      </c>
      <c r="I5" s="109">
        <v>1</v>
      </c>
      <c r="J5" s="109">
        <v>110</v>
      </c>
      <c r="K5" s="109">
        <v>101</v>
      </c>
      <c r="L5" s="109">
        <v>1100201</v>
      </c>
    </row>
    <row r="6" spans="1:12" ht="42.75" customHeight="1" x14ac:dyDescent="0.25">
      <c r="A6" s="109">
        <v>91031</v>
      </c>
      <c r="B6" s="110" t="s">
        <v>969</v>
      </c>
      <c r="C6" s="111">
        <v>0</v>
      </c>
      <c r="D6" s="111">
        <v>0</v>
      </c>
      <c r="E6" s="111">
        <v>0</v>
      </c>
      <c r="F6" s="111">
        <v>0</v>
      </c>
      <c r="G6" s="109">
        <v>100</v>
      </c>
      <c r="H6" s="109">
        <v>103</v>
      </c>
      <c r="I6" s="109">
        <v>1</v>
      </c>
      <c r="J6" s="109">
        <v>110</v>
      </c>
      <c r="K6" s="109">
        <v>103</v>
      </c>
      <c r="L6" s="109">
        <v>1100201</v>
      </c>
    </row>
    <row r="7" spans="1:12" ht="42.75" customHeight="1" x14ac:dyDescent="0.25">
      <c r="A7" s="109">
        <v>91061</v>
      </c>
      <c r="B7" s="110" t="s">
        <v>970</v>
      </c>
      <c r="C7" s="111">
        <v>0</v>
      </c>
      <c r="D7" s="111">
        <v>0</v>
      </c>
      <c r="E7" s="111">
        <v>0</v>
      </c>
      <c r="F7" s="111">
        <v>0</v>
      </c>
      <c r="G7" s="109">
        <v>100</v>
      </c>
      <c r="H7" s="109">
        <v>106</v>
      </c>
      <c r="I7" s="109">
        <v>1</v>
      </c>
      <c r="J7" s="109">
        <v>110</v>
      </c>
      <c r="K7" s="109">
        <v>103</v>
      </c>
      <c r="L7" s="109">
        <v>1100201</v>
      </c>
    </row>
    <row r="8" spans="1:12" ht="42.75" customHeight="1" x14ac:dyDescent="0.25">
      <c r="A8" s="109">
        <v>91081</v>
      </c>
      <c r="B8" s="110" t="s">
        <v>971</v>
      </c>
      <c r="C8" s="111">
        <v>11928.36</v>
      </c>
      <c r="D8" s="111">
        <v>0</v>
      </c>
      <c r="E8" s="111">
        <v>0</v>
      </c>
      <c r="F8" s="111">
        <v>0</v>
      </c>
      <c r="G8" s="109">
        <v>100</v>
      </c>
      <c r="H8" s="109">
        <v>108</v>
      </c>
      <c r="I8" s="109">
        <v>1</v>
      </c>
      <c r="J8" s="109">
        <v>110</v>
      </c>
      <c r="K8" s="109">
        <v>103</v>
      </c>
      <c r="L8" s="109">
        <v>1100201</v>
      </c>
    </row>
    <row r="9" spans="1:12" ht="42.75" customHeight="1" x14ac:dyDescent="0.25">
      <c r="A9" s="109">
        <v>91013</v>
      </c>
      <c r="B9" s="110" t="s">
        <v>972</v>
      </c>
      <c r="C9" s="111">
        <v>4200</v>
      </c>
      <c r="D9" s="111">
        <v>0</v>
      </c>
      <c r="E9" s="111">
        <v>0</v>
      </c>
      <c r="F9" s="111">
        <v>0</v>
      </c>
      <c r="G9" s="109">
        <v>100</v>
      </c>
      <c r="H9" s="109">
        <v>101</v>
      </c>
      <c r="I9" s="109">
        <v>1</v>
      </c>
      <c r="J9" s="109">
        <v>110</v>
      </c>
      <c r="K9" s="109">
        <v>101</v>
      </c>
      <c r="L9" s="109">
        <v>1100201</v>
      </c>
    </row>
    <row r="10" spans="1:12" ht="42.75" customHeight="1" x14ac:dyDescent="0.25">
      <c r="A10" s="109">
        <v>91083</v>
      </c>
      <c r="B10" s="110" t="s">
        <v>973</v>
      </c>
      <c r="C10" s="111">
        <v>0</v>
      </c>
      <c r="D10" s="111">
        <v>0</v>
      </c>
      <c r="E10" s="111">
        <v>0</v>
      </c>
      <c r="F10" s="111">
        <v>0</v>
      </c>
      <c r="G10" s="109">
        <v>100</v>
      </c>
      <c r="H10" s="109">
        <v>108</v>
      </c>
      <c r="I10" s="109">
        <v>2</v>
      </c>
      <c r="J10" s="109">
        <v>205</v>
      </c>
      <c r="K10" s="109">
        <v>101</v>
      </c>
      <c r="L10" s="109">
        <v>2050201</v>
      </c>
    </row>
    <row r="11" spans="1:12" ht="42.75" customHeight="1" x14ac:dyDescent="0.25">
      <c r="A11" s="109">
        <v>91084</v>
      </c>
      <c r="B11" s="110" t="s">
        <v>974</v>
      </c>
      <c r="C11" s="111">
        <v>2464.4</v>
      </c>
      <c r="D11" s="111">
        <v>0</v>
      </c>
      <c r="E11" s="111">
        <v>0</v>
      </c>
      <c r="F11" s="111">
        <v>0</v>
      </c>
      <c r="G11" s="109">
        <v>100</v>
      </c>
      <c r="H11" s="109">
        <v>108</v>
      </c>
      <c r="I11" s="109">
        <v>2</v>
      </c>
      <c r="J11" s="109">
        <v>205</v>
      </c>
      <c r="K11" s="109">
        <v>101</v>
      </c>
      <c r="L11" s="109">
        <v>2050201</v>
      </c>
    </row>
    <row r="12" spans="1:12" ht="42.75" customHeight="1" x14ac:dyDescent="0.25">
      <c r="A12" s="109">
        <v>91101</v>
      </c>
      <c r="B12" s="110" t="s">
        <v>975</v>
      </c>
      <c r="C12" s="111">
        <v>0</v>
      </c>
      <c r="D12" s="111">
        <v>0</v>
      </c>
      <c r="E12" s="111">
        <v>0</v>
      </c>
      <c r="F12" s="111">
        <v>0</v>
      </c>
      <c r="G12" s="109">
        <v>100</v>
      </c>
      <c r="H12" s="109">
        <v>110</v>
      </c>
      <c r="I12" s="109">
        <v>1</v>
      </c>
      <c r="J12" s="109">
        <v>110</v>
      </c>
      <c r="K12" s="109">
        <v>101</v>
      </c>
      <c r="L12" s="109">
        <v>1100201</v>
      </c>
    </row>
    <row r="13" spans="1:12" ht="42.75" customHeight="1" x14ac:dyDescent="0.25">
      <c r="A13" s="109" t="s">
        <v>976</v>
      </c>
      <c r="B13" s="109" t="s">
        <v>977</v>
      </c>
      <c r="C13" s="111">
        <v>27135</v>
      </c>
      <c r="D13" s="111"/>
      <c r="E13" s="111"/>
      <c r="F13" s="111"/>
      <c r="G13" s="109">
        <v>1100</v>
      </c>
      <c r="H13" s="109">
        <v>1102</v>
      </c>
      <c r="I13" s="109">
        <v>1</v>
      </c>
      <c r="J13" s="109">
        <v>110</v>
      </c>
      <c r="K13" s="109">
        <v>101</v>
      </c>
      <c r="L13" s="109">
        <v>1100201</v>
      </c>
    </row>
    <row r="14" spans="1:12" ht="42.75" customHeight="1" x14ac:dyDescent="0.25">
      <c r="A14" s="109">
        <v>95021</v>
      </c>
      <c r="B14" s="110" t="s">
        <v>978</v>
      </c>
      <c r="C14" s="111">
        <v>20607.689999999999</v>
      </c>
      <c r="D14" s="111">
        <v>0</v>
      </c>
      <c r="E14" s="111">
        <v>131.5</v>
      </c>
      <c r="F14" s="111">
        <v>0</v>
      </c>
      <c r="G14" s="109">
        <v>500</v>
      </c>
      <c r="H14" s="109">
        <v>502</v>
      </c>
      <c r="I14" s="109">
        <v>1</v>
      </c>
      <c r="J14" s="109">
        <v>110</v>
      </c>
      <c r="K14" s="109">
        <v>802</v>
      </c>
      <c r="L14" s="109">
        <v>1100201</v>
      </c>
    </row>
    <row r="15" spans="1:12" ht="42.75" customHeight="1" x14ac:dyDescent="0.25">
      <c r="A15" s="109">
        <v>95012</v>
      </c>
      <c r="B15" s="110" t="s">
        <v>979</v>
      </c>
      <c r="C15" s="111">
        <v>0</v>
      </c>
      <c r="D15" s="111">
        <v>0</v>
      </c>
      <c r="E15" s="111">
        <v>0</v>
      </c>
      <c r="F15" s="111">
        <v>0</v>
      </c>
      <c r="G15" s="109">
        <v>500</v>
      </c>
      <c r="H15" s="109">
        <v>501</v>
      </c>
      <c r="I15" s="109">
        <v>2</v>
      </c>
      <c r="J15" s="109">
        <v>205</v>
      </c>
      <c r="K15" s="109">
        <v>802</v>
      </c>
      <c r="L15" s="109">
        <v>2050201</v>
      </c>
    </row>
    <row r="16" spans="1:12" ht="42.75" customHeight="1" x14ac:dyDescent="0.25">
      <c r="A16" s="109">
        <v>95022</v>
      </c>
      <c r="B16" s="110" t="s">
        <v>980</v>
      </c>
      <c r="C16" s="111">
        <v>0</v>
      </c>
      <c r="D16" s="111">
        <v>0</v>
      </c>
      <c r="E16" s="111">
        <v>0</v>
      </c>
      <c r="F16" s="111">
        <v>0</v>
      </c>
      <c r="G16" s="109">
        <v>500</v>
      </c>
      <c r="H16" s="109">
        <v>502</v>
      </c>
      <c r="I16" s="109">
        <v>2</v>
      </c>
      <c r="J16" s="109">
        <v>205</v>
      </c>
      <c r="K16" s="109">
        <v>802</v>
      </c>
      <c r="L16" s="109">
        <v>2050201</v>
      </c>
    </row>
    <row r="17" spans="1:12" ht="42.75" customHeight="1" x14ac:dyDescent="0.25">
      <c r="A17" s="109">
        <v>99031</v>
      </c>
      <c r="B17" s="110" t="s">
        <v>981</v>
      </c>
      <c r="C17" s="111">
        <v>0</v>
      </c>
      <c r="D17" s="112">
        <v>0</v>
      </c>
      <c r="E17" s="111">
        <v>0</v>
      </c>
      <c r="F17" s="112">
        <v>0</v>
      </c>
      <c r="G17" s="109">
        <v>900</v>
      </c>
      <c r="H17" s="109">
        <v>903</v>
      </c>
      <c r="I17" s="109">
        <v>1</v>
      </c>
      <c r="J17" s="109">
        <v>110</v>
      </c>
      <c r="K17" s="109">
        <v>501</v>
      </c>
      <c r="L17" s="109">
        <v>1100201</v>
      </c>
    </row>
    <row r="18" spans="1:12" x14ac:dyDescent="0.25">
      <c r="B18" s="113" t="s">
        <v>982</v>
      </c>
      <c r="C18" s="114">
        <f>SUM(C5:C17)</f>
        <v>126605.45</v>
      </c>
      <c r="D18" s="114">
        <f>SUM(D5:D17)</f>
        <v>0</v>
      </c>
      <c r="E18" s="114">
        <f>SUM(E5:E17)</f>
        <v>131.5</v>
      </c>
      <c r="F18" s="114">
        <f>SUM(F5:F17)</f>
        <v>0</v>
      </c>
    </row>
    <row r="19" spans="1:12" ht="21" customHeight="1" x14ac:dyDescent="0.25">
      <c r="C19" s="115"/>
      <c r="D19" s="115"/>
      <c r="E19" s="115"/>
      <c r="F19" s="115"/>
    </row>
    <row r="20" spans="1:12" ht="45" customHeight="1" x14ac:dyDescent="0.25">
      <c r="A20" s="234" t="s">
        <v>983</v>
      </c>
      <c r="B20" s="234"/>
      <c r="C20" s="234"/>
      <c r="D20" s="234"/>
      <c r="E20" s="234"/>
      <c r="F20" s="234"/>
      <c r="G20" s="234"/>
      <c r="H20" s="234"/>
    </row>
    <row r="22" spans="1:12" ht="54.75" customHeight="1" x14ac:dyDescent="0.25">
      <c r="A22" s="108" t="s">
        <v>959</v>
      </c>
      <c r="B22" s="108" t="s">
        <v>984</v>
      </c>
      <c r="C22" s="108" t="s">
        <v>961</v>
      </c>
      <c r="D22" s="108" t="s">
        <v>962</v>
      </c>
      <c r="E22" s="108" t="s">
        <v>963</v>
      </c>
      <c r="F22" s="108" t="s">
        <v>964</v>
      </c>
      <c r="G22" s="108" t="s">
        <v>2</v>
      </c>
      <c r="H22" s="108" t="s">
        <v>3</v>
      </c>
      <c r="I22" s="108" t="s">
        <v>117</v>
      </c>
      <c r="J22" s="108" t="s">
        <v>965</v>
      </c>
      <c r="K22" s="108" t="s">
        <v>966</v>
      </c>
      <c r="L22" s="108" t="s">
        <v>967</v>
      </c>
    </row>
    <row r="23" spans="1:12" ht="35.25" customHeight="1" x14ac:dyDescent="0.25">
      <c r="A23" s="109">
        <v>91011</v>
      </c>
      <c r="B23" s="110" t="s">
        <v>968</v>
      </c>
      <c r="C23" s="111">
        <v>0</v>
      </c>
      <c r="D23" s="111">
        <v>0</v>
      </c>
      <c r="E23" s="111">
        <v>0</v>
      </c>
      <c r="F23" s="111">
        <v>0</v>
      </c>
      <c r="G23" s="109">
        <v>100</v>
      </c>
      <c r="H23" s="109">
        <v>101</v>
      </c>
      <c r="I23" s="110" t="s">
        <v>985</v>
      </c>
      <c r="J23" s="110" t="s">
        <v>986</v>
      </c>
      <c r="K23" s="110" t="s">
        <v>987</v>
      </c>
      <c r="L23" s="110" t="s">
        <v>988</v>
      </c>
    </row>
    <row r="24" spans="1:12" ht="35.25" customHeight="1" x14ac:dyDescent="0.25">
      <c r="A24" s="109">
        <v>91031</v>
      </c>
      <c r="B24" s="110" t="s">
        <v>969</v>
      </c>
      <c r="C24" s="111">
        <v>509.75</v>
      </c>
      <c r="D24" s="111">
        <v>0</v>
      </c>
      <c r="E24" s="111">
        <v>402.6</v>
      </c>
      <c r="F24" s="111">
        <v>0</v>
      </c>
      <c r="G24" s="109">
        <v>100</v>
      </c>
      <c r="H24" s="109">
        <v>103</v>
      </c>
      <c r="I24" s="110" t="s">
        <v>985</v>
      </c>
      <c r="J24" s="110" t="s">
        <v>986</v>
      </c>
      <c r="K24" s="110" t="s">
        <v>989</v>
      </c>
      <c r="L24" s="110" t="s">
        <v>988</v>
      </c>
    </row>
    <row r="25" spans="1:12" ht="35.25" customHeight="1" x14ac:dyDescent="0.25">
      <c r="A25" s="109">
        <v>91061</v>
      </c>
      <c r="B25" s="110" t="s">
        <v>970</v>
      </c>
      <c r="C25" s="111">
        <v>0</v>
      </c>
      <c r="D25" s="111">
        <v>0</v>
      </c>
      <c r="E25" s="111">
        <v>0</v>
      </c>
      <c r="F25" s="111">
        <v>0</v>
      </c>
      <c r="G25" s="109">
        <v>100</v>
      </c>
      <c r="H25" s="109">
        <v>106</v>
      </c>
      <c r="I25" s="110" t="s">
        <v>985</v>
      </c>
      <c r="J25" s="110" t="s">
        <v>986</v>
      </c>
      <c r="K25" s="110" t="s">
        <v>989</v>
      </c>
      <c r="L25" s="110" t="s">
        <v>988</v>
      </c>
    </row>
    <row r="26" spans="1:12" ht="35.25" customHeight="1" x14ac:dyDescent="0.25">
      <c r="A26" s="109">
        <v>91062</v>
      </c>
      <c r="B26" s="110" t="s">
        <v>990</v>
      </c>
      <c r="C26" s="111">
        <v>186300</v>
      </c>
      <c r="D26" s="111">
        <v>0</v>
      </c>
      <c r="E26" s="111">
        <v>0</v>
      </c>
      <c r="F26" s="111">
        <v>0</v>
      </c>
      <c r="G26" s="109">
        <v>100</v>
      </c>
      <c r="H26" s="109">
        <v>106</v>
      </c>
      <c r="I26" s="110">
        <v>2</v>
      </c>
      <c r="J26" s="110">
        <v>205</v>
      </c>
      <c r="K26" s="110" t="s">
        <v>989</v>
      </c>
      <c r="L26" s="110">
        <v>2050201</v>
      </c>
    </row>
    <row r="27" spans="1:12" ht="35.25" customHeight="1" x14ac:dyDescent="0.25">
      <c r="A27" s="109">
        <v>91081</v>
      </c>
      <c r="B27" s="110" t="s">
        <v>971</v>
      </c>
      <c r="C27" s="111">
        <v>189.32</v>
      </c>
      <c r="D27" s="111">
        <v>0</v>
      </c>
      <c r="E27" s="111">
        <v>189.32</v>
      </c>
      <c r="F27" s="111">
        <v>0</v>
      </c>
      <c r="G27" s="109">
        <v>100</v>
      </c>
      <c r="H27" s="109">
        <v>108</v>
      </c>
      <c r="I27" s="110" t="s">
        <v>985</v>
      </c>
      <c r="J27" s="110" t="s">
        <v>986</v>
      </c>
      <c r="K27" s="110" t="s">
        <v>989</v>
      </c>
      <c r="L27" s="110" t="s">
        <v>988</v>
      </c>
    </row>
    <row r="28" spans="1:12" ht="35.25" customHeight="1" x14ac:dyDescent="0.25">
      <c r="A28" s="109">
        <v>95021</v>
      </c>
      <c r="B28" s="110" t="s">
        <v>978</v>
      </c>
      <c r="C28" s="111">
        <v>107.31</v>
      </c>
      <c r="D28" s="111">
        <v>0</v>
      </c>
      <c r="E28" s="111">
        <v>0</v>
      </c>
      <c r="F28" s="111">
        <v>0</v>
      </c>
      <c r="G28" s="109">
        <v>500</v>
      </c>
      <c r="H28" s="109">
        <v>502</v>
      </c>
      <c r="I28" s="110" t="s">
        <v>985</v>
      </c>
      <c r="J28" s="110" t="s">
        <v>986</v>
      </c>
      <c r="K28" s="110" t="s">
        <v>991</v>
      </c>
      <c r="L28" s="110" t="s">
        <v>988</v>
      </c>
    </row>
    <row r="29" spans="1:12" ht="35.25" customHeight="1" x14ac:dyDescent="0.25">
      <c r="A29" s="109">
        <v>99031</v>
      </c>
      <c r="B29" s="110" t="s">
        <v>992</v>
      </c>
      <c r="C29" s="111">
        <v>0</v>
      </c>
      <c r="D29" s="111">
        <v>0</v>
      </c>
      <c r="E29" s="111">
        <v>0</v>
      </c>
      <c r="F29" s="111">
        <v>0</v>
      </c>
      <c r="G29" s="109">
        <v>900</v>
      </c>
      <c r="H29" s="109">
        <v>903</v>
      </c>
      <c r="I29" s="110" t="s">
        <v>985</v>
      </c>
      <c r="J29" s="110" t="s">
        <v>986</v>
      </c>
      <c r="K29" s="110">
        <v>501</v>
      </c>
      <c r="L29" s="110" t="s">
        <v>988</v>
      </c>
    </row>
    <row r="30" spans="1:12" ht="36.75" customHeight="1" x14ac:dyDescent="0.25">
      <c r="B30" s="113" t="s">
        <v>993</v>
      </c>
      <c r="C30" s="114">
        <f>SUM(C23:C29)</f>
        <v>187106.38</v>
      </c>
      <c r="D30" s="114">
        <f>SUM(D23:D29)</f>
        <v>0</v>
      </c>
      <c r="E30" s="114">
        <f>SUM(E23:E29)</f>
        <v>591.92000000000007</v>
      </c>
      <c r="F30" s="114">
        <f>SUM(F23:F29)</f>
        <v>0</v>
      </c>
    </row>
    <row r="31" spans="1:12" x14ac:dyDescent="0.25">
      <c r="B31" s="116"/>
      <c r="C31" s="115"/>
      <c r="D31" s="115"/>
      <c r="E31" s="115"/>
      <c r="F31" s="115"/>
    </row>
    <row r="32" spans="1:12" ht="53.25" customHeight="1" x14ac:dyDescent="0.25">
      <c r="A32" s="234" t="s">
        <v>994</v>
      </c>
      <c r="B32" s="234"/>
      <c r="C32" s="234"/>
      <c r="D32" s="234"/>
      <c r="E32" s="234"/>
      <c r="F32" s="234"/>
      <c r="G32" s="234"/>
    </row>
    <row r="34" spans="2:13" ht="40.5" x14ac:dyDescent="0.25">
      <c r="B34" s="117" t="s">
        <v>995</v>
      </c>
      <c r="C34" s="118">
        <f>C30+C18</f>
        <v>313711.83</v>
      </c>
      <c r="D34" s="119">
        <f>D30+D18</f>
        <v>0</v>
      </c>
      <c r="E34" s="119">
        <f>E30+E18</f>
        <v>723.42000000000007</v>
      </c>
      <c r="F34" s="119">
        <f>F30+F18</f>
        <v>0</v>
      </c>
    </row>
    <row r="40" spans="2:13" ht="35.25" customHeight="1" x14ac:dyDescent="0.25">
      <c r="M40" s="105" t="s">
        <v>996</v>
      </c>
    </row>
    <row r="41" spans="2:13" ht="35.25" customHeight="1" x14ac:dyDescent="0.25">
      <c r="M41" s="105">
        <v>0</v>
      </c>
    </row>
    <row r="42" spans="2:13" ht="35.25" customHeight="1" x14ac:dyDescent="0.25">
      <c r="M42" s="105">
        <v>0</v>
      </c>
    </row>
    <row r="43" spans="2:13" ht="35.25" customHeight="1" x14ac:dyDescent="0.25">
      <c r="M43" s="105">
        <v>0</v>
      </c>
    </row>
    <row r="44" spans="2:13" ht="35.25" customHeight="1" x14ac:dyDescent="0.25">
      <c r="M44" s="105">
        <v>0</v>
      </c>
    </row>
    <row r="45" spans="2:13" ht="35.25" customHeight="1" x14ac:dyDescent="0.25">
      <c r="M45" s="105">
        <v>0</v>
      </c>
    </row>
    <row r="46" spans="2:13" ht="35.25" customHeight="1" x14ac:dyDescent="0.25">
      <c r="G46" s="105" t="s">
        <v>366</v>
      </c>
      <c r="M46" s="105">
        <v>0</v>
      </c>
    </row>
    <row r="47" spans="2:13" ht="35.25" customHeight="1" x14ac:dyDescent="0.25">
      <c r="M47" s="105">
        <v>0</v>
      </c>
    </row>
    <row r="48" spans="2:13" ht="35.25" customHeight="1" x14ac:dyDescent="0.25"/>
  </sheetData>
  <autoFilter ref="A4:L17" xr:uid="{DF13C8C0-C5B8-4CE4-87B7-B6B2EEDD1214}"/>
  <mergeCells count="3">
    <mergeCell ref="A2:F2"/>
    <mergeCell ref="A20:H20"/>
    <mergeCell ref="A32:G32"/>
  </mergeCells>
  <printOptions horizontalCentered="1"/>
  <pageMargins left="0.35433070866141736" right="0.35433070866141736" top="0.39370078740157483" bottom="0.39370078740157483" header="0.51181102362204722" footer="0.51181102362204722"/>
  <pageSetup paperSize="9" scale="38" orientation="landscape" horizontalDpi="300" verticalDpi="300" r:id="rId1"/>
  <headerFooter alignWithMargins="0"/>
  <rowBreaks count="1" manualBreakCount="1">
    <brk id="38"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19</vt:i4>
      </vt:variant>
    </vt:vector>
  </HeadingPairs>
  <TitlesOfParts>
    <vt:vector size="34" baseType="lpstr">
      <vt:lpstr>All. A</vt:lpstr>
      <vt:lpstr>B</vt:lpstr>
      <vt:lpstr>All. C</vt:lpstr>
      <vt:lpstr>All. D RS attivi</vt:lpstr>
      <vt:lpstr>E</vt:lpstr>
      <vt:lpstr>F</vt:lpstr>
      <vt:lpstr>G1</vt:lpstr>
      <vt:lpstr>G2</vt:lpstr>
      <vt:lpstr>H1</vt:lpstr>
      <vt:lpstr>H2</vt:lpstr>
      <vt:lpstr>H3</vt:lpstr>
      <vt:lpstr>H4</vt:lpstr>
      <vt:lpstr>I1</vt:lpstr>
      <vt:lpstr>L</vt:lpstr>
      <vt:lpstr>I2</vt:lpstr>
      <vt:lpstr>'All. A'!Area_stampa</vt:lpstr>
      <vt:lpstr>'All. C'!Area_stampa</vt:lpstr>
      <vt:lpstr>'All. D RS attivi'!Area_stampa</vt:lpstr>
      <vt:lpstr>B!Area_stampa</vt:lpstr>
      <vt:lpstr>E!Area_stampa</vt:lpstr>
      <vt:lpstr>'G1'!Area_stampa</vt:lpstr>
      <vt:lpstr>'G2'!Area_stampa</vt:lpstr>
      <vt:lpstr>'H1'!Area_stampa</vt:lpstr>
      <vt:lpstr>'H2'!Area_stampa</vt:lpstr>
      <vt:lpstr>'I2'!Area_stampa</vt:lpstr>
      <vt:lpstr>L!OLE_LINK11</vt:lpstr>
      <vt:lpstr>'All. A'!Titoli_stampa</vt:lpstr>
      <vt:lpstr>'All. C'!Titoli_stampa</vt:lpstr>
      <vt:lpstr>'All. D RS attivi'!Titoli_stampa</vt:lpstr>
      <vt:lpstr>B!Titoli_stampa</vt:lpstr>
      <vt:lpstr>E!Titoli_stampa</vt:lpstr>
      <vt:lpstr>'G2'!Titoli_stampa</vt:lpstr>
      <vt:lpstr>'H4'!Titoli_stampa</vt:lpstr>
      <vt:lpstr>'I2'!Titoli_stampa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s.massai</dc:creator>
  <cp:lastModifiedBy>Lg</cp:lastModifiedBy>
  <cp:lastPrinted>2020-02-06T08:45:12Z</cp:lastPrinted>
  <dcterms:created xsi:type="dcterms:W3CDTF">2019-03-22T09:09:16Z</dcterms:created>
  <dcterms:modified xsi:type="dcterms:W3CDTF">2020-03-24T14:52:45Z</dcterms:modified>
</cp:coreProperties>
</file>