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2300" windowHeight="7308" tabRatio="877"/>
  </bookViews>
  <sheets>
    <sheet name="Entrate per categoria" sheetId="7" r:id="rId1"/>
    <sheet name="Riepilogo SPESE " sheetId="8" r:id="rId2"/>
  </sheets>
  <definedNames>
    <definedName name="_xlnm.Print_Titles" localSheetId="0">'Entrate per categoria'!$3:$5</definedName>
  </definedNames>
  <calcPr calcId="125725"/>
</workbook>
</file>

<file path=xl/calcChain.xml><?xml version="1.0" encoding="utf-8"?>
<calcChain xmlns="http://schemas.openxmlformats.org/spreadsheetml/2006/main">
  <c r="I29" i="8"/>
  <c r="I31" s="1"/>
  <c r="I33" s="1"/>
  <c r="H29"/>
  <c r="H31"/>
  <c r="H33" s="1"/>
  <c r="G29"/>
  <c r="G31" s="1"/>
  <c r="G33" s="1"/>
  <c r="F29"/>
  <c r="E29"/>
  <c r="E31" s="1"/>
  <c r="E33" s="1"/>
  <c r="D29"/>
  <c r="D31"/>
  <c r="D33" s="1"/>
  <c r="I24"/>
  <c r="H24"/>
  <c r="G24"/>
  <c r="F24"/>
  <c r="F31"/>
  <c r="F33" s="1"/>
  <c r="E24"/>
  <c r="D24"/>
  <c r="I18"/>
  <c r="H18"/>
  <c r="G18"/>
  <c r="F18"/>
  <c r="E18"/>
  <c r="D18"/>
  <c r="K64" i="7"/>
  <c r="J64"/>
  <c r="J67" s="1"/>
  <c r="J69" s="1"/>
  <c r="J71" s="1"/>
  <c r="I64"/>
  <c r="I67" s="1"/>
  <c r="H64"/>
  <c r="H67" s="1"/>
  <c r="H69" s="1"/>
  <c r="H71" s="1"/>
  <c r="G64"/>
  <c r="F64"/>
  <c r="F67" s="1"/>
  <c r="F69" s="1"/>
  <c r="F71" s="1"/>
  <c r="K58"/>
  <c r="K67" s="1"/>
  <c r="J58"/>
  <c r="I58"/>
  <c r="H58"/>
  <c r="G58"/>
  <c r="G67"/>
  <c r="F58"/>
  <c r="K50"/>
  <c r="J50"/>
  <c r="I50"/>
  <c r="H50"/>
  <c r="H54"/>
  <c r="G50"/>
  <c r="F50"/>
  <c r="F54"/>
  <c r="K47"/>
  <c r="J47"/>
  <c r="J54" s="1"/>
  <c r="I47"/>
  <c r="H47"/>
  <c r="G47"/>
  <c r="G54" s="1"/>
  <c r="F47"/>
  <c r="K44"/>
  <c r="K54" s="1"/>
  <c r="J44"/>
  <c r="I44"/>
  <c r="I54" s="1"/>
  <c r="H44"/>
  <c r="G44"/>
  <c r="F44"/>
  <c r="K36"/>
  <c r="K40" s="1"/>
  <c r="J36"/>
  <c r="J40" s="1"/>
  <c r="I36"/>
  <c r="H36"/>
  <c r="H40" s="1"/>
  <c r="G36"/>
  <c r="G40" s="1"/>
  <c r="F36"/>
  <c r="F40" s="1"/>
  <c r="K33"/>
  <c r="J33"/>
  <c r="I33"/>
  <c r="I40" s="1"/>
  <c r="H33"/>
  <c r="G33"/>
  <c r="F33"/>
  <c r="K30"/>
  <c r="J30"/>
  <c r="I30"/>
  <c r="H30"/>
  <c r="G30"/>
  <c r="F30"/>
  <c r="K26"/>
  <c r="J26"/>
  <c r="I26"/>
  <c r="H26"/>
  <c r="G26"/>
  <c r="F26"/>
  <c r="H22"/>
  <c r="K19"/>
  <c r="J19"/>
  <c r="J22"/>
  <c r="I19"/>
  <c r="H19"/>
  <c r="G19"/>
  <c r="G22" s="1"/>
  <c r="F19"/>
  <c r="F22" s="1"/>
  <c r="K14"/>
  <c r="K22" s="1"/>
  <c r="J14"/>
  <c r="I14"/>
  <c r="I22" s="1"/>
  <c r="H14"/>
  <c r="G14"/>
  <c r="F14"/>
  <c r="G69" l="1"/>
  <c r="G71" s="1"/>
  <c r="K69"/>
  <c r="K71" s="1"/>
  <c r="I69"/>
  <c r="I71" s="1"/>
</calcChain>
</file>

<file path=xl/sharedStrings.xml><?xml version="1.0" encoding="utf-8"?>
<sst xmlns="http://schemas.openxmlformats.org/spreadsheetml/2006/main" count="175" uniqueCount="140">
  <si>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</si>
  <si>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</si>
  <si>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</si>
  <si>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</si>
  <si>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</si>
  <si>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</si>
  <si>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</si>
  <si>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</si>
  <si>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0100</t>
  </si>
  <si>
    <t>0,00</t>
  </si>
  <si>
    <t>0700</t>
  </si>
  <si>
    <t>0200</t>
  </si>
  <si>
    <t>Investimenti fissi lordi e acquisto di terreni</t>
  </si>
  <si>
    <t>Contributi agli investimenti</t>
  </si>
  <si>
    <t>Altre spese in conto capitale</t>
  </si>
  <si>
    <t xml:space="preserve"> </t>
  </si>
  <si>
    <t>DENOMINAZIONE</t>
  </si>
  <si>
    <t>PREVISIONI DELL'ANNO 2020</t>
  </si>
  <si>
    <t>PREVISIONI DELL'ANNO 2021</t>
  </si>
  <si>
    <t>PREVISIONI DELL'ANNO 2022</t>
  </si>
  <si>
    <t>di cui entrate non ricorrenti</t>
  </si>
  <si>
    <t>Fondo pluriennale vincolato per spese correnti</t>
  </si>
  <si>
    <t>Fondo pluriennale vincolato per spese in conto capitale</t>
  </si>
  <si>
    <t>Utilizzo avanzo di Amministrazione</t>
  </si>
  <si>
    <t>- di cui avanzo vincolato utilizzato anticipatamente</t>
  </si>
  <si>
    <t>- di cui utilizzo fondo anticipazioni di liquidità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</si>
  <si>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</si>
  <si>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</si>
  <si>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</si>
  <si>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</si>
  <si>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</si>
  <si>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</si>
  <si>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</si>
  <si>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</si>
  <si>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</si>
  <si>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</si>
  <si>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</si>
  <si>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</si>
  <si>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</si>
  <si>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</si>
  <si>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</si>
  <si>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</si>
  <si>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</si>
  <si>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</si>
  <si>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</si>
  <si>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</si>
  <si>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</si>
  <si>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</si>
  <si>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</si>
  <si>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</si>
  <si>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</si>
  <si>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</si>
  <si>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</si>
  <si>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</si>
  <si>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</si>
  <si>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</si>
  <si>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</si>
  <si>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</si>
  <si>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</si>
  <si>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</si>
  <si>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</si>
  <si>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</si>
  <si>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</si>
  <si>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</si>
  <si>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</si>
  <si>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</si>
  <si>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</si>
  <si>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</si>
  <si>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</si>
  <si>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</si>
  <si>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</si>
  <si>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</si>
  <si>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</si>
  <si>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</si>
  <si>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</si>
  <si>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</si>
  <si>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</si>
  <si>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</si>
  <si>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</si>
  <si>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</si>
  <si>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</si>
  <si>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</si>
  <si>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</si>
  <si>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</si>
  <si>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</si>
  <si>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</si>
  <si>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</si>
  <si>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</si>
  <si>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</si>
  <si>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</si>
  <si>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</si>
  <si>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</si>
  <si>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</si>
  <si>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</si>
  <si>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</si>
  <si>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</si>
  <si>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</si>
  <si>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</si>
  <si>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</si>
  <si>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</si>
  <si>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</si>
  <si>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</si>
  <si>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2020</t>
  </si>
  <si>
    <t>Previsioni dell'anno 2021</t>
  </si>
  <si>
    <t>Previsioni dell'anno 2022</t>
  </si>
  <si>
    <t>di cui non ricorrenti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</si>
  <si>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</si>
  <si>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</si>
  <si>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</si>
  <si>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</si>
  <si>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</si>
  <si>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</si>
  <si>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</si>
  <si>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</si>
  <si>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</si>
  <si>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</si>
  <si>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</si>
  <si>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</si>
  <si>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</si>
  <si>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</si>
  <si>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</si>
  <si>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</si>
  <si>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</si>
  <si>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</si>
  <si>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</si>
  <si>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</si>
  <si>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</si>
  <si>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</si>
  <si>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</si>
  <si>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</si>
  <si>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</si>
  <si>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</si>
  <si>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</si>
  <si>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</si>
  <si>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</si>
  <si>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</si>
  <si>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</si>
  <si>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ENTRATE PER TITOLI TIPOLOGIE E CATEGORIE</t>
  </si>
  <si>
    <t>Titolo Tipologia Categoria</t>
  </si>
  <si>
    <t>Allegato B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</si>
</sst>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3">
    <font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6"/>
      <color indexed="8"/>
      <name val="Arial"/>
    </font>
    <font>
      <b/>
      <sz val="9"/>
      <color indexed="8"/>
      <name val="Arial"/>
    </font>
    <font>
      <b/>
      <sz val="7"/>
      <color indexed="8"/>
      <name val="Arial"/>
    </font>
    <font>
      <b/>
      <i/>
      <sz val="7"/>
      <color indexed="8"/>
      <name val="Arial"/>
    </font>
    <font>
      <sz val="9"/>
      <color indexed="8"/>
      <name val="Arial"/>
    </font>
    <font>
      <b/>
      <sz val="9"/>
      <color indexed="9"/>
      <name val="Arial"/>
    </font>
    <font>
      <b/>
      <sz val="7"/>
      <color indexed="9"/>
      <name val="Arial"/>
    </font>
    <font>
      <sz val="9"/>
      <color indexed="9"/>
      <name val="Arial"/>
    </font>
    <font>
      <sz val="7"/>
      <color indexed="8"/>
      <name val="Arial"/>
    </font>
    <font>
      <i/>
      <sz val="7"/>
      <color indexed="8"/>
      <name val="Arial"/>
    </font>
    <font>
      <sz val="12"/>
      <color indexed="8"/>
      <name val="Arial"/>
    </font>
    <font>
      <i/>
      <sz val="1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8" fillId="3" borderId="5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49" fontId="3" fillId="2" borderId="6" xfId="0" applyNumberFormat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7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" fontId="4" fillId="3" borderId="9" xfId="0" applyNumberFormat="1" applyFont="1" applyFill="1" applyBorder="1" applyAlignment="1">
      <alignment vertical="center"/>
    </xf>
    <xf numFmtId="4" fontId="8" fillId="3" borderId="10" xfId="0" applyNumberFormat="1" applyFont="1" applyFill="1" applyBorder="1" applyAlignment="1">
      <alignment horizontal="right" vertical="center"/>
    </xf>
    <xf numFmtId="4" fontId="8" fillId="3" borderId="9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49" fontId="8" fillId="3" borderId="1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vertical="center"/>
    </xf>
    <xf numFmtId="4" fontId="8" fillId="3" borderId="12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left" vertical="center" wrapText="1"/>
    </xf>
    <xf numFmtId="4" fontId="3" fillId="3" borderId="17" xfId="0" applyNumberFormat="1" applyFont="1" applyFill="1" applyBorder="1" applyAlignment="1">
      <alignment vertical="center"/>
    </xf>
    <xf numFmtId="4" fontId="6" fillId="3" borderId="17" xfId="0" applyNumberFormat="1" applyFont="1" applyFill="1" applyBorder="1" applyAlignment="1">
      <alignment horizontal="right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left" vertical="center" wrapText="1"/>
    </xf>
    <xf numFmtId="4" fontId="4" fillId="3" borderId="17" xfId="0" applyNumberFormat="1" applyFont="1" applyFill="1" applyBorder="1" applyAlignment="1">
      <alignment vertical="center"/>
    </xf>
    <xf numFmtId="4" fontId="8" fillId="3" borderId="18" xfId="0" applyNumberFormat="1" applyFont="1" applyFill="1" applyBorder="1" applyAlignment="1">
      <alignment horizontal="right" vertical="center"/>
    </xf>
    <xf numFmtId="4" fontId="4" fillId="3" borderId="19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left" vertical="center" wrapText="1"/>
    </xf>
    <xf numFmtId="4" fontId="3" fillId="3" borderId="21" xfId="0" applyNumberFormat="1" applyFont="1" applyFill="1" applyBorder="1" applyAlignment="1">
      <alignment vertical="center"/>
    </xf>
    <xf numFmtId="4" fontId="6" fillId="3" borderId="21" xfId="0" applyNumberFormat="1" applyFont="1" applyFill="1" applyBorder="1" applyAlignment="1">
      <alignment horizontal="right" vertical="center"/>
    </xf>
    <xf numFmtId="4" fontId="3" fillId="3" borderId="2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4" fillId="3" borderId="22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 vertical="center"/>
    </xf>
    <xf numFmtId="49" fontId="6" fillId="2" borderId="24" xfId="0" applyNumberFormat="1" applyFont="1" applyFill="1" applyBorder="1" applyAlignment="1">
      <alignment horizontal="right" vertical="center" wrapText="1"/>
    </xf>
    <xf numFmtId="164" fontId="3" fillId="3" borderId="23" xfId="1" applyFont="1" applyFill="1" applyBorder="1" applyAlignment="1">
      <alignment horizontal="center" vertical="center"/>
    </xf>
    <xf numFmtId="164" fontId="6" fillId="3" borderId="23" xfId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0" fontId="3" fillId="3" borderId="22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4" fontId="3" fillId="3" borderId="23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9" fillId="4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49" fontId="12" fillId="2" borderId="25" xfId="0" applyNumberFormat="1" applyFont="1" applyFill="1" applyBorder="1" applyAlignment="1">
      <alignment horizontal="center" vertical="center"/>
    </xf>
    <xf numFmtId="49" fontId="13" fillId="2" borderId="25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2" fillId="2" borderId="23" xfId="0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left" vertical="center"/>
    </xf>
    <xf numFmtId="4" fontId="12" fillId="2" borderId="23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49" fontId="16" fillId="2" borderId="13" xfId="0" applyNumberFormat="1" applyFont="1" applyFill="1" applyBorder="1" applyAlignment="1">
      <alignment horizontal="left" vertical="center"/>
    </xf>
    <xf numFmtId="49" fontId="12" fillId="2" borderId="13" xfId="0" applyNumberFormat="1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horizontal="left"/>
    </xf>
    <xf numFmtId="49" fontId="18" fillId="2" borderId="16" xfId="0" applyNumberFormat="1" applyFont="1" applyFill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left" vertical="center"/>
    </xf>
    <xf numFmtId="4" fontId="18" fillId="2" borderId="16" xfId="0" applyNumberFormat="1" applyFont="1" applyFill="1" applyBorder="1" applyAlignment="1">
      <alignment horizontal="right" vertical="center"/>
    </xf>
    <xf numFmtId="4" fontId="19" fillId="2" borderId="16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left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left" vertical="center"/>
    </xf>
    <xf numFmtId="4" fontId="12" fillId="2" borderId="20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4" fontId="12" fillId="2" borderId="25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23" xfId="0" applyFont="1" applyFill="1" applyBorder="1" applyAlignment="1">
      <alignment horizontal="right" vertical="center"/>
    </xf>
    <xf numFmtId="49" fontId="13" fillId="2" borderId="24" xfId="0" applyNumberFormat="1" applyFont="1" applyFill="1" applyBorder="1" applyAlignment="1">
      <alignment horizontal="right" vertical="center"/>
    </xf>
    <xf numFmtId="164" fontId="12" fillId="2" borderId="25" xfId="1" applyFont="1" applyFill="1" applyBorder="1" applyAlignment="1">
      <alignment horizontal="right" vertical="center"/>
    </xf>
    <xf numFmtId="4" fontId="3" fillId="3" borderId="18" xfId="0" applyNumberFormat="1" applyFont="1" applyFill="1" applyBorder="1" applyAlignment="1">
      <alignment horizontal="right" vertical="center"/>
    </xf>
    <xf numFmtId="4" fontId="3" fillId="3" borderId="26" xfId="0" applyNumberFormat="1" applyFont="1" applyFill="1" applyBorder="1" applyAlignment="1">
      <alignment horizontal="right" vertical="center"/>
    </xf>
    <xf numFmtId="164" fontId="3" fillId="3" borderId="27" xfId="1" applyFont="1" applyFill="1" applyBorder="1" applyAlignment="1">
      <alignment horizontal="right" vertical="center"/>
    </xf>
    <xf numFmtId="4" fontId="3" fillId="3" borderId="27" xfId="0" applyNumberFormat="1" applyFont="1" applyFill="1" applyBorder="1" applyAlignment="1">
      <alignment horizontal="right" vertical="center"/>
    </xf>
    <xf numFmtId="0" fontId="21" fillId="4" borderId="0" xfId="0" applyFont="1" applyFill="1" applyAlignment="1">
      <alignment horizontal="right"/>
    </xf>
    <xf numFmtId="0" fontId="3" fillId="2" borderId="28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49" fontId="13" fillId="2" borderId="25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center" wrapText="1"/>
    </xf>
    <xf numFmtId="49" fontId="12" fillId="2" borderId="25" xfId="0" applyNumberFormat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"/>
  <sheetViews>
    <sheetView tabSelected="1" topLeftCell="A2" zoomScaleNormal="100" workbookViewId="0">
      <selection activeCell="C2" sqref="C2:K2"/>
    </sheetView>
  </sheetViews>
  <sheetFormatPr defaultColWidth="9.109375" defaultRowHeight="13.2"/>
  <cols>
    <col min="1" max="1" width="1.44140625" style="82" customWidth="1"/>
    <col min="2" max="2" width="2.33203125" style="82" customWidth="1"/>
    <col min="3" max="3" width="12.33203125" style="82" customWidth="1"/>
    <col min="4" max="4" width="3.88671875" style="82" customWidth="1"/>
    <col min="5" max="5" width="70.44140625" style="83" customWidth="1"/>
    <col min="6" max="6" width="19.6640625" style="84" customWidth="1"/>
    <col min="7" max="7" width="16.44140625" style="85" customWidth="1"/>
    <col min="8" max="8" width="23" style="84" customWidth="1"/>
    <col min="9" max="9" width="18.5546875" style="85" customWidth="1"/>
    <col min="10" max="10" width="17.5546875" style="84" customWidth="1"/>
    <col min="11" max="11" width="17.5546875" style="85" customWidth="1"/>
    <col min="12" max="16384" width="9.109375" style="82"/>
  </cols>
  <sheetData>
    <row r="1" spans="1:11" ht="14.4">
      <c r="K1" s="122" t="s">
        <v>139</v>
      </c>
    </row>
    <row r="2" spans="1:11" s="1" customFormat="1" ht="30" customHeight="1">
      <c r="C2" s="123" t="s">
        <v>137</v>
      </c>
      <c r="D2" s="123"/>
      <c r="E2" s="123"/>
      <c r="F2" s="123"/>
      <c r="G2" s="123"/>
      <c r="H2" s="123"/>
      <c r="I2" s="123"/>
      <c r="J2" s="123"/>
      <c r="K2" s="123"/>
    </row>
    <row r="3" spans="1:11" s="1" customFormat="1" ht="54.75" customHeight="1">
      <c r="A3" s="2"/>
      <c r="B3" s="2"/>
      <c r="C3" s="3" t="s">
        <v>138</v>
      </c>
      <c r="D3" s="3"/>
      <c r="E3" s="4" t="s">
        <v>16</v>
      </c>
      <c r="F3" s="5" t="s">
        <v>17</v>
      </c>
      <c r="G3" s="6"/>
      <c r="H3" s="5" t="s">
        <v>18</v>
      </c>
      <c r="I3" s="6"/>
      <c r="J3" s="5" t="s">
        <v>19</v>
      </c>
      <c r="K3" s="6"/>
    </row>
    <row r="4" spans="1:11" s="1" customFormat="1" ht="25.5" customHeight="1">
      <c r="A4" s="2"/>
      <c r="B4" s="2"/>
      <c r="C4" s="3"/>
      <c r="D4" s="3"/>
      <c r="E4" s="4"/>
      <c r="F4" s="7" t="s">
        <v>7</v>
      </c>
      <c r="G4" s="8" t="s">
        <v>20</v>
      </c>
      <c r="H4" s="7" t="s">
        <v>7</v>
      </c>
      <c r="I4" s="8" t="s">
        <v>20</v>
      </c>
      <c r="J4" s="7" t="s">
        <v>7</v>
      </c>
      <c r="K4" s="8" t="s">
        <v>20</v>
      </c>
    </row>
    <row r="5" spans="1:11" s="1" customFormat="1">
      <c r="E5" s="9"/>
      <c r="F5" s="10"/>
      <c r="G5" s="11"/>
      <c r="H5" s="10"/>
      <c r="I5" s="11"/>
      <c r="J5" s="10"/>
      <c r="K5" s="12"/>
    </row>
    <row r="6" spans="1:11" s="1" customFormat="1">
      <c r="A6" s="13"/>
      <c r="B6" s="13"/>
      <c r="C6" s="128" t="s">
        <v>15</v>
      </c>
      <c r="D6" s="128"/>
      <c r="E6" s="14" t="s">
        <v>21</v>
      </c>
      <c r="F6" s="15">
        <v>806.38</v>
      </c>
      <c r="G6" s="16"/>
      <c r="H6" s="15">
        <v>591.91999999999996</v>
      </c>
      <c r="I6" s="17"/>
      <c r="J6" s="18">
        <v>0</v>
      </c>
      <c r="K6" s="16"/>
    </row>
    <row r="7" spans="1:11" s="1" customFormat="1">
      <c r="C7" s="129"/>
      <c r="D7" s="129"/>
      <c r="E7" s="19" t="s">
        <v>22</v>
      </c>
      <c r="F7" s="20">
        <v>186300</v>
      </c>
      <c r="G7" s="21"/>
      <c r="H7" s="20">
        <v>0</v>
      </c>
      <c r="I7" s="22"/>
      <c r="J7" s="23">
        <v>0</v>
      </c>
      <c r="K7" s="21"/>
    </row>
    <row r="8" spans="1:11" s="1" customFormat="1">
      <c r="C8" s="129"/>
      <c r="D8" s="129"/>
      <c r="E8" s="19" t="s">
        <v>23</v>
      </c>
      <c r="F8" s="20">
        <v>0</v>
      </c>
      <c r="G8" s="21"/>
      <c r="H8" s="24"/>
      <c r="I8" s="25"/>
      <c r="J8" s="26"/>
      <c r="K8" s="27"/>
    </row>
    <row r="9" spans="1:11" s="1" customFormat="1">
      <c r="C9" s="129"/>
      <c r="D9" s="129"/>
      <c r="E9" s="28" t="s">
        <v>24</v>
      </c>
      <c r="F9" s="29">
        <v>0</v>
      </c>
      <c r="G9" s="30"/>
      <c r="H9" s="24"/>
      <c r="I9" s="31"/>
      <c r="J9" s="26"/>
      <c r="K9" s="30"/>
    </row>
    <row r="10" spans="1:11" s="1" customFormat="1">
      <c r="C10" s="130"/>
      <c r="D10" s="130"/>
      <c r="E10" s="32" t="s">
        <v>25</v>
      </c>
      <c r="F10" s="33">
        <v>0</v>
      </c>
      <c r="G10" s="34"/>
      <c r="H10" s="35"/>
      <c r="I10" s="36"/>
      <c r="J10" s="37"/>
      <c r="K10" s="38"/>
    </row>
    <row r="11" spans="1:11" s="1" customFormat="1">
      <c r="E11" s="9"/>
      <c r="F11" s="10"/>
      <c r="G11" s="11"/>
      <c r="H11" s="10"/>
      <c r="I11" s="11"/>
      <c r="J11" s="10"/>
      <c r="K11" s="11"/>
    </row>
    <row r="12" spans="1:11" s="1" customFormat="1">
      <c r="A12" s="125"/>
      <c r="B12" s="125"/>
      <c r="C12" s="39"/>
      <c r="D12" s="39"/>
      <c r="E12" s="40" t="s">
        <v>26</v>
      </c>
      <c r="F12" s="41"/>
      <c r="G12" s="42"/>
      <c r="H12" s="43"/>
      <c r="I12" s="42"/>
      <c r="J12" s="43"/>
      <c r="K12" s="42"/>
    </row>
    <row r="13" spans="1:11" s="1" customFormat="1">
      <c r="A13" s="125"/>
      <c r="B13" s="125"/>
      <c r="C13" s="44"/>
      <c r="D13" s="44"/>
      <c r="E13" s="45"/>
      <c r="F13" s="46"/>
      <c r="G13" s="47"/>
      <c r="H13" s="48"/>
      <c r="I13" s="47"/>
      <c r="J13" s="48"/>
      <c r="K13" s="47"/>
    </row>
    <row r="14" spans="1:11" s="1" customFormat="1">
      <c r="A14" s="125"/>
      <c r="B14" s="125"/>
      <c r="C14" s="49" t="s">
        <v>27</v>
      </c>
      <c r="D14" s="49"/>
      <c r="E14" s="50" t="s">
        <v>28</v>
      </c>
      <c r="F14" s="51">
        <f t="shared" ref="F14:K14" si="0">F15+F16+F17</f>
        <v>24452677.75</v>
      </c>
      <c r="G14" s="52">
        <f t="shared" si="0"/>
        <v>0</v>
      </c>
      <c r="H14" s="51">
        <f t="shared" si="0"/>
        <v>22585745.080000002</v>
      </c>
      <c r="I14" s="52">
        <f t="shared" si="0"/>
        <v>0</v>
      </c>
      <c r="J14" s="51">
        <f t="shared" si="0"/>
        <v>22440612</v>
      </c>
      <c r="K14" s="118">
        <f t="shared" si="0"/>
        <v>0</v>
      </c>
    </row>
    <row r="15" spans="1:11" s="1" customFormat="1">
      <c r="A15" s="127" t="s">
        <v>29</v>
      </c>
      <c r="B15" s="127"/>
      <c r="C15" s="53" t="s">
        <v>30</v>
      </c>
      <c r="D15" s="53"/>
      <c r="E15" s="54" t="s">
        <v>31</v>
      </c>
      <c r="F15" s="55">
        <v>172676.07</v>
      </c>
      <c r="G15" s="56" t="s">
        <v>9</v>
      </c>
      <c r="H15" s="23">
        <v>172676.07</v>
      </c>
      <c r="I15" s="56" t="s">
        <v>9</v>
      </c>
      <c r="J15" s="57">
        <v>172676.07</v>
      </c>
      <c r="K15" s="56" t="s">
        <v>9</v>
      </c>
    </row>
    <row r="16" spans="1:11" s="1" customFormat="1">
      <c r="A16" s="126"/>
      <c r="B16" s="126"/>
      <c r="C16" s="53" t="s">
        <v>32</v>
      </c>
      <c r="D16" s="53"/>
      <c r="E16" s="54" t="s">
        <v>33</v>
      </c>
      <c r="F16" s="55">
        <v>15000</v>
      </c>
      <c r="G16" s="56">
        <v>0</v>
      </c>
      <c r="H16" s="23">
        <v>15000</v>
      </c>
      <c r="I16" s="56">
        <v>0</v>
      </c>
      <c r="J16" s="57">
        <v>15000</v>
      </c>
      <c r="K16" s="56">
        <v>0</v>
      </c>
    </row>
    <row r="17" spans="1:11" s="1" customFormat="1">
      <c r="A17" s="126"/>
      <c r="B17" s="126"/>
      <c r="C17" s="53" t="s">
        <v>34</v>
      </c>
      <c r="D17" s="53"/>
      <c r="E17" s="54" t="s">
        <v>35</v>
      </c>
      <c r="F17" s="55">
        <v>24265001.68</v>
      </c>
      <c r="G17" s="56" t="s">
        <v>9</v>
      </c>
      <c r="H17" s="23">
        <v>22398069.010000002</v>
      </c>
      <c r="I17" s="56" t="s">
        <v>9</v>
      </c>
      <c r="J17" s="57">
        <v>22252935.93</v>
      </c>
      <c r="K17" s="56" t="s">
        <v>9</v>
      </c>
    </row>
    <row r="18" spans="1:11" s="1" customFormat="1">
      <c r="A18" s="124"/>
      <c r="B18" s="124"/>
      <c r="C18" s="58"/>
      <c r="D18" s="58"/>
      <c r="E18" s="59"/>
      <c r="F18" s="60"/>
      <c r="G18" s="61"/>
      <c r="H18" s="62"/>
      <c r="I18" s="61"/>
      <c r="J18" s="62"/>
      <c r="K18" s="61"/>
    </row>
    <row r="19" spans="1:11" s="1" customFormat="1">
      <c r="A19" s="125"/>
      <c r="B19" s="125"/>
      <c r="C19" s="49" t="s">
        <v>36</v>
      </c>
      <c r="D19" s="49"/>
      <c r="E19" s="50" t="s">
        <v>37</v>
      </c>
      <c r="F19" s="51">
        <f t="shared" ref="F19:K19" si="1">F20</f>
        <v>5500</v>
      </c>
      <c r="G19" s="52" t="str">
        <f t="shared" si="1"/>
        <v>0,00</v>
      </c>
      <c r="H19" s="51">
        <f t="shared" si="1"/>
        <v>5500</v>
      </c>
      <c r="I19" s="52" t="str">
        <f t="shared" si="1"/>
        <v>0,00</v>
      </c>
      <c r="J19" s="51">
        <f t="shared" si="1"/>
        <v>5500</v>
      </c>
      <c r="K19" s="118" t="str">
        <f t="shared" si="1"/>
        <v>0,00</v>
      </c>
    </row>
    <row r="20" spans="1:11" s="1" customFormat="1">
      <c r="A20" s="126"/>
      <c r="B20" s="126"/>
      <c r="C20" s="53" t="s">
        <v>38</v>
      </c>
      <c r="D20" s="53"/>
      <c r="E20" s="54" t="s">
        <v>39</v>
      </c>
      <c r="F20" s="55">
        <v>5500</v>
      </c>
      <c r="G20" s="56" t="s">
        <v>9</v>
      </c>
      <c r="H20" s="23">
        <v>5500</v>
      </c>
      <c r="I20" s="56" t="s">
        <v>9</v>
      </c>
      <c r="J20" s="57">
        <v>5500</v>
      </c>
      <c r="K20" s="56" t="s">
        <v>9</v>
      </c>
    </row>
    <row r="21" spans="1:11" s="1" customFormat="1">
      <c r="A21" s="124"/>
      <c r="B21" s="124"/>
      <c r="C21" s="58"/>
      <c r="D21" s="58"/>
      <c r="E21" s="59"/>
      <c r="F21" s="60"/>
      <c r="G21" s="61"/>
      <c r="H21" s="62"/>
      <c r="I21" s="61"/>
      <c r="J21" s="62"/>
      <c r="K21" s="61"/>
    </row>
    <row r="22" spans="1:11" s="1" customFormat="1">
      <c r="A22" s="126"/>
      <c r="B22" s="126"/>
      <c r="C22" s="63" t="s">
        <v>29</v>
      </c>
      <c r="D22" s="63"/>
      <c r="E22" s="64" t="s">
        <v>40</v>
      </c>
      <c r="F22" s="65">
        <f t="shared" ref="F22:K22" si="2">F19+F14</f>
        <v>24458177.75</v>
      </c>
      <c r="G22" s="66">
        <f t="shared" si="2"/>
        <v>0</v>
      </c>
      <c r="H22" s="65">
        <f t="shared" si="2"/>
        <v>22591245.080000002</v>
      </c>
      <c r="I22" s="66">
        <f t="shared" si="2"/>
        <v>0</v>
      </c>
      <c r="J22" s="65">
        <f t="shared" si="2"/>
        <v>22446112</v>
      </c>
      <c r="K22" s="119">
        <f t="shared" si="2"/>
        <v>0</v>
      </c>
    </row>
    <row r="23" spans="1:11" s="1" customFormat="1">
      <c r="A23" s="126"/>
      <c r="B23" s="126"/>
      <c r="E23" s="68"/>
      <c r="F23" s="69"/>
      <c r="G23" s="70"/>
      <c r="H23" s="69"/>
      <c r="I23" s="11"/>
      <c r="J23" s="10"/>
      <c r="K23" s="11"/>
    </row>
    <row r="24" spans="1:11" s="1" customFormat="1">
      <c r="A24" s="125"/>
      <c r="B24" s="125"/>
      <c r="C24" s="39"/>
      <c r="D24" s="39"/>
      <c r="E24" s="40" t="s">
        <v>41</v>
      </c>
      <c r="F24" s="41"/>
      <c r="G24" s="42"/>
      <c r="H24" s="43"/>
      <c r="I24" s="42"/>
      <c r="J24" s="43"/>
      <c r="K24" s="42"/>
    </row>
    <row r="25" spans="1:11" s="1" customFormat="1">
      <c r="A25" s="125"/>
      <c r="B25" s="125"/>
      <c r="C25" s="44"/>
      <c r="D25" s="44"/>
      <c r="E25" s="45"/>
      <c r="F25" s="46"/>
      <c r="G25" s="47"/>
      <c r="H25" s="48"/>
      <c r="I25" s="47"/>
      <c r="J25" s="48"/>
      <c r="K25" s="47"/>
    </row>
    <row r="26" spans="1:11" s="1" customFormat="1" ht="26.4">
      <c r="A26" s="125"/>
      <c r="B26" s="125"/>
      <c r="C26" s="49" t="s">
        <v>42</v>
      </c>
      <c r="D26" s="49"/>
      <c r="E26" s="50" t="s">
        <v>43</v>
      </c>
      <c r="F26" s="51">
        <f t="shared" ref="F26:K26" si="3">F27+F28</f>
        <v>1000</v>
      </c>
      <c r="G26" s="52">
        <f t="shared" si="3"/>
        <v>1000</v>
      </c>
      <c r="H26" s="51">
        <f t="shared" si="3"/>
        <v>1000</v>
      </c>
      <c r="I26" s="52">
        <f t="shared" si="3"/>
        <v>1000</v>
      </c>
      <c r="J26" s="51">
        <f t="shared" si="3"/>
        <v>1000</v>
      </c>
      <c r="K26" s="118">
        <f t="shared" si="3"/>
        <v>1000</v>
      </c>
    </row>
    <row r="27" spans="1:11" s="1" customFormat="1">
      <c r="A27" s="127" t="s">
        <v>44</v>
      </c>
      <c r="B27" s="127"/>
      <c r="C27" s="53" t="s">
        <v>45</v>
      </c>
      <c r="D27" s="53"/>
      <c r="E27" s="54" t="s">
        <v>46</v>
      </c>
      <c r="F27" s="55">
        <v>1000</v>
      </c>
      <c r="G27" s="56">
        <v>1000</v>
      </c>
      <c r="H27" s="23">
        <v>1000</v>
      </c>
      <c r="I27" s="56">
        <v>1000</v>
      </c>
      <c r="J27" s="57">
        <v>1000</v>
      </c>
      <c r="K27" s="56">
        <v>1000</v>
      </c>
    </row>
    <row r="28" spans="1:11" s="1" customFormat="1">
      <c r="A28" s="126"/>
      <c r="B28" s="126"/>
      <c r="C28" s="53" t="s">
        <v>47</v>
      </c>
      <c r="D28" s="53"/>
      <c r="E28" s="54" t="s">
        <v>48</v>
      </c>
      <c r="F28" s="55">
        <v>0</v>
      </c>
      <c r="G28" s="56">
        <v>0</v>
      </c>
      <c r="H28" s="23">
        <v>0</v>
      </c>
      <c r="I28" s="56">
        <v>0</v>
      </c>
      <c r="J28" s="57">
        <v>0</v>
      </c>
      <c r="K28" s="56">
        <v>0</v>
      </c>
    </row>
    <row r="29" spans="1:11" s="1" customFormat="1">
      <c r="A29" s="124"/>
      <c r="B29" s="124"/>
      <c r="C29" s="58"/>
      <c r="D29" s="58"/>
      <c r="E29" s="59"/>
      <c r="F29" s="60"/>
      <c r="G29" s="61"/>
      <c r="H29" s="62"/>
      <c r="I29" s="61"/>
      <c r="J29" s="62"/>
      <c r="K29" s="61"/>
    </row>
    <row r="30" spans="1:11" s="1" customFormat="1" ht="26.4">
      <c r="A30" s="125"/>
      <c r="B30" s="125"/>
      <c r="C30" s="49" t="s">
        <v>49</v>
      </c>
      <c r="D30" s="49"/>
      <c r="E30" s="50" t="s">
        <v>50</v>
      </c>
      <c r="F30" s="51">
        <f t="shared" ref="F30:K30" si="4">F31</f>
        <v>0</v>
      </c>
      <c r="G30" s="52">
        <f t="shared" si="4"/>
        <v>0</v>
      </c>
      <c r="H30" s="51">
        <f t="shared" si="4"/>
        <v>0</v>
      </c>
      <c r="I30" s="52">
        <f t="shared" si="4"/>
        <v>0</v>
      </c>
      <c r="J30" s="51">
        <f t="shared" si="4"/>
        <v>0</v>
      </c>
      <c r="K30" s="118">
        <f t="shared" si="4"/>
        <v>0</v>
      </c>
    </row>
    <row r="31" spans="1:11" s="1" customFormat="1" ht="26.4">
      <c r="A31" s="126"/>
      <c r="B31" s="126"/>
      <c r="C31" s="53" t="s">
        <v>51</v>
      </c>
      <c r="D31" s="53"/>
      <c r="E31" s="54" t="s">
        <v>52</v>
      </c>
      <c r="F31" s="55">
        <v>0</v>
      </c>
      <c r="G31" s="56">
        <v>0</v>
      </c>
      <c r="H31" s="23">
        <v>0</v>
      </c>
      <c r="I31" s="56">
        <v>0</v>
      </c>
      <c r="J31" s="57">
        <v>0</v>
      </c>
      <c r="K31" s="56">
        <v>0</v>
      </c>
    </row>
    <row r="32" spans="1:11" s="1" customFormat="1">
      <c r="A32" s="124"/>
      <c r="B32" s="124"/>
      <c r="C32" s="58"/>
      <c r="D32" s="58"/>
      <c r="E32" s="59"/>
      <c r="F32" s="60"/>
      <c r="G32" s="61"/>
      <c r="H32" s="62"/>
      <c r="I32" s="61"/>
      <c r="J32" s="62"/>
      <c r="K32" s="61"/>
    </row>
    <row r="33" spans="1:11" s="1" customFormat="1">
      <c r="A33" s="125"/>
      <c r="B33" s="125"/>
      <c r="C33" s="49" t="s">
        <v>53</v>
      </c>
      <c r="D33" s="49"/>
      <c r="E33" s="50" t="s">
        <v>54</v>
      </c>
      <c r="F33" s="51">
        <f t="shared" ref="F33:K33" si="5">F34</f>
        <v>500</v>
      </c>
      <c r="G33" s="52">
        <f t="shared" si="5"/>
        <v>500</v>
      </c>
      <c r="H33" s="51">
        <f t="shared" si="5"/>
        <v>500</v>
      </c>
      <c r="I33" s="52">
        <f t="shared" si="5"/>
        <v>500</v>
      </c>
      <c r="J33" s="51">
        <f t="shared" si="5"/>
        <v>500</v>
      </c>
      <c r="K33" s="118">
        <f t="shared" si="5"/>
        <v>500</v>
      </c>
    </row>
    <row r="34" spans="1:11" s="1" customFormat="1">
      <c r="A34" s="126"/>
      <c r="B34" s="126"/>
      <c r="C34" s="53" t="s">
        <v>55</v>
      </c>
      <c r="D34" s="53"/>
      <c r="E34" s="54" t="s">
        <v>56</v>
      </c>
      <c r="F34" s="55">
        <v>500</v>
      </c>
      <c r="G34" s="56">
        <v>500</v>
      </c>
      <c r="H34" s="23">
        <v>500</v>
      </c>
      <c r="I34" s="56">
        <v>500</v>
      </c>
      <c r="J34" s="57">
        <v>500</v>
      </c>
      <c r="K34" s="56">
        <v>500</v>
      </c>
    </row>
    <row r="35" spans="1:11" s="1" customFormat="1">
      <c r="A35" s="124"/>
      <c r="B35" s="124"/>
      <c r="C35" s="58"/>
      <c r="D35" s="58"/>
      <c r="E35" s="59"/>
      <c r="F35" s="60"/>
      <c r="G35" s="61"/>
      <c r="H35" s="62"/>
      <c r="I35" s="61"/>
      <c r="J35" s="62"/>
      <c r="K35" s="61"/>
    </row>
    <row r="36" spans="1:11" s="1" customFormat="1">
      <c r="A36" s="125"/>
      <c r="B36" s="125"/>
      <c r="C36" s="49" t="s">
        <v>57</v>
      </c>
      <c r="D36" s="49"/>
      <c r="E36" s="50" t="s">
        <v>58</v>
      </c>
      <c r="F36" s="51">
        <f t="shared" ref="F36:K36" si="6">F37+F38</f>
        <v>179661.37</v>
      </c>
      <c r="G36" s="52">
        <f t="shared" si="6"/>
        <v>2860</v>
      </c>
      <c r="H36" s="51">
        <f t="shared" si="6"/>
        <v>219937</v>
      </c>
      <c r="I36" s="52">
        <f t="shared" si="6"/>
        <v>17003</v>
      </c>
      <c r="J36" s="51">
        <f t="shared" si="6"/>
        <v>206162</v>
      </c>
      <c r="K36" s="118">
        <f t="shared" si="6"/>
        <v>2428</v>
      </c>
    </row>
    <row r="37" spans="1:11" s="1" customFormat="1">
      <c r="A37" s="126"/>
      <c r="B37" s="126"/>
      <c r="C37" s="53" t="s">
        <v>59</v>
      </c>
      <c r="D37" s="53"/>
      <c r="E37" s="54" t="s">
        <v>60</v>
      </c>
      <c r="F37" s="55">
        <v>177801.37</v>
      </c>
      <c r="G37" s="56">
        <v>1000</v>
      </c>
      <c r="H37" s="23">
        <v>203934</v>
      </c>
      <c r="I37" s="56">
        <v>1000</v>
      </c>
      <c r="J37" s="57">
        <v>204734</v>
      </c>
      <c r="K37" s="56">
        <v>1000</v>
      </c>
    </row>
    <row r="38" spans="1:11" s="1" customFormat="1">
      <c r="A38" s="126"/>
      <c r="B38" s="126"/>
      <c r="C38" s="53" t="s">
        <v>61</v>
      </c>
      <c r="D38" s="53"/>
      <c r="E38" s="54" t="s">
        <v>62</v>
      </c>
      <c r="F38" s="55">
        <v>1860</v>
      </c>
      <c r="G38" s="56">
        <v>1860</v>
      </c>
      <c r="H38" s="23">
        <v>16003</v>
      </c>
      <c r="I38" s="56">
        <v>16003</v>
      </c>
      <c r="J38" s="57">
        <v>1428</v>
      </c>
      <c r="K38" s="56">
        <v>1428</v>
      </c>
    </row>
    <row r="39" spans="1:11" s="1" customFormat="1">
      <c r="A39" s="124"/>
      <c r="B39" s="124"/>
      <c r="C39" s="58"/>
      <c r="D39" s="58"/>
      <c r="E39" s="59"/>
      <c r="F39" s="60"/>
      <c r="G39" s="61"/>
      <c r="H39" s="62"/>
      <c r="I39" s="61"/>
      <c r="J39" s="62"/>
      <c r="K39" s="61"/>
    </row>
    <row r="40" spans="1:11" s="1" customFormat="1">
      <c r="A40" s="126"/>
      <c r="B40" s="126"/>
      <c r="C40" s="63" t="s">
        <v>44</v>
      </c>
      <c r="D40" s="63"/>
      <c r="E40" s="64" t="s">
        <v>63</v>
      </c>
      <c r="F40" s="65">
        <f t="shared" ref="F40:K40" si="7">F36+F33+F30+F26</f>
        <v>181161.37</v>
      </c>
      <c r="G40" s="66">
        <f t="shared" si="7"/>
        <v>4360</v>
      </c>
      <c r="H40" s="65">
        <f t="shared" si="7"/>
        <v>221437</v>
      </c>
      <c r="I40" s="66">
        <f t="shared" si="7"/>
        <v>18503</v>
      </c>
      <c r="J40" s="65">
        <f t="shared" si="7"/>
        <v>207662</v>
      </c>
      <c r="K40" s="119">
        <f t="shared" si="7"/>
        <v>3928</v>
      </c>
    </row>
    <row r="41" spans="1:11" s="1" customFormat="1">
      <c r="A41" s="126"/>
      <c r="B41" s="126"/>
      <c r="E41" s="68"/>
      <c r="F41" s="69"/>
      <c r="G41" s="70"/>
      <c r="H41" s="69"/>
      <c r="I41" s="11"/>
      <c r="J41" s="10"/>
      <c r="K41" s="11"/>
    </row>
    <row r="42" spans="1:11" s="1" customFormat="1">
      <c r="A42" s="125"/>
      <c r="B42" s="125"/>
      <c r="C42" s="39"/>
      <c r="D42" s="39"/>
      <c r="E42" s="40" t="s">
        <v>64</v>
      </c>
      <c r="F42" s="41"/>
      <c r="G42" s="42"/>
      <c r="H42" s="43"/>
      <c r="I42" s="42"/>
      <c r="J42" s="43"/>
      <c r="K42" s="42"/>
    </row>
    <row r="43" spans="1:11" s="1" customFormat="1">
      <c r="A43" s="125"/>
      <c r="B43" s="125"/>
      <c r="C43" s="44"/>
      <c r="D43" s="44"/>
      <c r="E43" s="45"/>
      <c r="F43" s="46"/>
      <c r="G43" s="47"/>
      <c r="H43" s="48"/>
      <c r="I43" s="47"/>
      <c r="J43" s="48"/>
      <c r="K43" s="47"/>
    </row>
    <row r="44" spans="1:11" s="1" customFormat="1">
      <c r="A44" s="125"/>
      <c r="B44" s="125"/>
      <c r="C44" s="49" t="s">
        <v>65</v>
      </c>
      <c r="D44" s="49"/>
      <c r="E44" s="50" t="s">
        <v>66</v>
      </c>
      <c r="F44" s="51">
        <f t="shared" ref="F44:K44" si="8">F45</f>
        <v>702956</v>
      </c>
      <c r="G44" s="52">
        <f t="shared" si="8"/>
        <v>702956</v>
      </c>
      <c r="H44" s="51">
        <f t="shared" si="8"/>
        <v>554656</v>
      </c>
      <c r="I44" s="52">
        <f t="shared" si="8"/>
        <v>554656</v>
      </c>
      <c r="J44" s="51">
        <f t="shared" si="8"/>
        <v>554156</v>
      </c>
      <c r="K44" s="118">
        <f t="shared" si="8"/>
        <v>554156</v>
      </c>
    </row>
    <row r="45" spans="1:11" s="1" customFormat="1">
      <c r="A45" s="127" t="s">
        <v>67</v>
      </c>
      <c r="B45" s="127"/>
      <c r="C45" s="53" t="s">
        <v>68</v>
      </c>
      <c r="D45" s="53"/>
      <c r="E45" s="54" t="s">
        <v>69</v>
      </c>
      <c r="F45" s="55">
        <v>702956</v>
      </c>
      <c r="G45" s="56">
        <v>702956</v>
      </c>
      <c r="H45" s="23">
        <v>554656</v>
      </c>
      <c r="I45" s="56">
        <v>554656</v>
      </c>
      <c r="J45" s="57">
        <v>554156</v>
      </c>
      <c r="K45" s="56">
        <v>554156</v>
      </c>
    </row>
    <row r="46" spans="1:11" s="1" customFormat="1">
      <c r="A46" s="124"/>
      <c r="B46" s="124"/>
      <c r="C46" s="58"/>
      <c r="D46" s="58"/>
      <c r="E46" s="59"/>
      <c r="F46" s="60"/>
      <c r="G46" s="61"/>
      <c r="H46" s="62"/>
      <c r="I46" s="61"/>
      <c r="J46" s="62"/>
      <c r="K46" s="61"/>
    </row>
    <row r="47" spans="1:11" s="1" customFormat="1">
      <c r="A47" s="125"/>
      <c r="B47" s="125"/>
      <c r="C47" s="49" t="s">
        <v>70</v>
      </c>
      <c r="D47" s="49"/>
      <c r="E47" s="50" t="s">
        <v>71</v>
      </c>
      <c r="F47" s="51">
        <f t="shared" ref="F47:K47" si="9">F48</f>
        <v>0</v>
      </c>
      <c r="G47" s="52">
        <f t="shared" si="9"/>
        <v>0</v>
      </c>
      <c r="H47" s="51">
        <f t="shared" si="9"/>
        <v>0</v>
      </c>
      <c r="I47" s="52">
        <f t="shared" si="9"/>
        <v>0</v>
      </c>
      <c r="J47" s="51">
        <f t="shared" si="9"/>
        <v>0</v>
      </c>
      <c r="K47" s="118">
        <f t="shared" si="9"/>
        <v>0</v>
      </c>
    </row>
    <row r="48" spans="1:11" s="1" customFormat="1">
      <c r="A48" s="126"/>
      <c r="B48" s="126"/>
      <c r="C48" s="53" t="s">
        <v>72</v>
      </c>
      <c r="D48" s="53"/>
      <c r="E48" s="54" t="s">
        <v>73</v>
      </c>
      <c r="F48" s="55">
        <v>0</v>
      </c>
      <c r="G48" s="56">
        <v>0</v>
      </c>
      <c r="H48" s="23">
        <v>0</v>
      </c>
      <c r="I48" s="56">
        <v>0</v>
      </c>
      <c r="J48" s="57">
        <v>0</v>
      </c>
      <c r="K48" s="56">
        <v>0</v>
      </c>
    </row>
    <row r="49" spans="1:11" s="1" customFormat="1">
      <c r="A49" s="124"/>
      <c r="B49" s="124"/>
      <c r="C49" s="58"/>
      <c r="D49" s="58"/>
      <c r="E49" s="59"/>
      <c r="F49" s="60"/>
      <c r="G49" s="61"/>
      <c r="H49" s="62"/>
      <c r="I49" s="61"/>
      <c r="J49" s="62"/>
      <c r="K49" s="61"/>
    </row>
    <row r="50" spans="1:11" s="1" customFormat="1">
      <c r="A50" s="125"/>
      <c r="B50" s="125"/>
      <c r="C50" s="49" t="s">
        <v>74</v>
      </c>
      <c r="D50" s="49"/>
      <c r="E50" s="50" t="s">
        <v>75</v>
      </c>
      <c r="F50" s="51">
        <f t="shared" ref="F50:K50" si="10">F51+F51+F52</f>
        <v>0</v>
      </c>
      <c r="G50" s="52">
        <f t="shared" si="10"/>
        <v>0</v>
      </c>
      <c r="H50" s="51">
        <f t="shared" si="10"/>
        <v>55000</v>
      </c>
      <c r="I50" s="52">
        <f t="shared" si="10"/>
        <v>55000</v>
      </c>
      <c r="J50" s="51">
        <f t="shared" si="10"/>
        <v>0</v>
      </c>
      <c r="K50" s="118">
        <f t="shared" si="10"/>
        <v>0</v>
      </c>
    </row>
    <row r="51" spans="1:11" s="1" customFormat="1" ht="26.4">
      <c r="A51" s="126"/>
      <c r="B51" s="126"/>
      <c r="C51" s="53" t="s">
        <v>76</v>
      </c>
      <c r="D51" s="53"/>
      <c r="E51" s="54" t="s">
        <v>77</v>
      </c>
      <c r="F51" s="55">
        <v>0</v>
      </c>
      <c r="G51" s="56">
        <v>0</v>
      </c>
      <c r="H51" s="23">
        <v>0</v>
      </c>
      <c r="I51" s="56">
        <v>0</v>
      </c>
      <c r="J51" s="57">
        <v>0</v>
      </c>
      <c r="K51" s="56">
        <v>0</v>
      </c>
    </row>
    <row r="52" spans="1:11" s="1" customFormat="1">
      <c r="A52" s="126"/>
      <c r="B52" s="126"/>
      <c r="C52" s="53" t="s">
        <v>78</v>
      </c>
      <c r="D52" s="53"/>
      <c r="E52" s="54" t="s">
        <v>79</v>
      </c>
      <c r="F52" s="55">
        <v>0</v>
      </c>
      <c r="G52" s="56">
        <v>0</v>
      </c>
      <c r="H52" s="23">
        <v>55000</v>
      </c>
      <c r="I52" s="56">
        <v>55000</v>
      </c>
      <c r="J52" s="57">
        <v>0</v>
      </c>
      <c r="K52" s="56">
        <v>0</v>
      </c>
    </row>
    <row r="53" spans="1:11" s="1" customFormat="1">
      <c r="A53" s="124"/>
      <c r="B53" s="124"/>
      <c r="C53" s="58"/>
      <c r="D53" s="58"/>
      <c r="E53" s="59"/>
      <c r="F53" s="60"/>
      <c r="G53" s="61"/>
      <c r="H53" s="62"/>
      <c r="I53" s="61"/>
      <c r="J53" s="62"/>
      <c r="K53" s="61"/>
    </row>
    <row r="54" spans="1:11" s="1" customFormat="1">
      <c r="A54" s="126"/>
      <c r="B54" s="126"/>
      <c r="C54" s="63" t="s">
        <v>67</v>
      </c>
      <c r="D54" s="63"/>
      <c r="E54" s="64" t="s">
        <v>80</v>
      </c>
      <c r="F54" s="65">
        <f t="shared" ref="F54:K54" si="11">F50+F47+F44</f>
        <v>702956</v>
      </c>
      <c r="G54" s="66">
        <f t="shared" si="11"/>
        <v>702956</v>
      </c>
      <c r="H54" s="65">
        <f t="shared" si="11"/>
        <v>609656</v>
      </c>
      <c r="I54" s="66">
        <f t="shared" si="11"/>
        <v>609656</v>
      </c>
      <c r="J54" s="65">
        <f t="shared" si="11"/>
        <v>554156</v>
      </c>
      <c r="K54" s="67">
        <f t="shared" si="11"/>
        <v>554156</v>
      </c>
    </row>
    <row r="55" spans="1:11" s="1" customFormat="1">
      <c r="A55" s="126"/>
      <c r="B55" s="126"/>
      <c r="E55" s="68"/>
      <c r="F55" s="69"/>
      <c r="G55" s="70"/>
      <c r="H55" s="69"/>
      <c r="I55" s="11"/>
      <c r="J55" s="10"/>
      <c r="K55" s="11"/>
    </row>
    <row r="56" spans="1:11" s="1" customFormat="1">
      <c r="A56" s="125"/>
      <c r="B56" s="125"/>
      <c r="C56" s="39"/>
      <c r="D56" s="39"/>
      <c r="E56" s="40" t="s">
        <v>81</v>
      </c>
      <c r="F56" s="41"/>
      <c r="G56" s="42"/>
      <c r="H56" s="43"/>
      <c r="I56" s="42"/>
      <c r="J56" s="43"/>
      <c r="K56" s="42"/>
    </row>
    <row r="57" spans="1:11" s="1" customFormat="1">
      <c r="A57" s="125"/>
      <c r="B57" s="125"/>
      <c r="C57" s="44"/>
      <c r="D57" s="44"/>
      <c r="E57" s="45"/>
      <c r="F57" s="46"/>
      <c r="G57" s="47"/>
      <c r="H57" s="48"/>
      <c r="I57" s="47"/>
      <c r="J57" s="48"/>
      <c r="K57" s="47"/>
    </row>
    <row r="58" spans="1:11" s="1" customFormat="1">
      <c r="A58" s="125"/>
      <c r="B58" s="125"/>
      <c r="C58" s="49" t="s">
        <v>82</v>
      </c>
      <c r="D58" s="49"/>
      <c r="E58" s="50" t="s">
        <v>83</v>
      </c>
      <c r="F58" s="51">
        <f t="shared" ref="F58:K58" si="12">F59+F60+F61+F62</f>
        <v>4792300</v>
      </c>
      <c r="G58" s="52">
        <f t="shared" si="12"/>
        <v>46500</v>
      </c>
      <c r="H58" s="51">
        <f t="shared" si="12"/>
        <v>4796250</v>
      </c>
      <c r="I58" s="52">
        <f t="shared" si="12"/>
        <v>46500</v>
      </c>
      <c r="J58" s="51">
        <f t="shared" si="12"/>
        <v>4796250</v>
      </c>
      <c r="K58" s="118">
        <f t="shared" si="12"/>
        <v>46500</v>
      </c>
    </row>
    <row r="59" spans="1:11" s="1" customFormat="1">
      <c r="A59" s="127" t="s">
        <v>84</v>
      </c>
      <c r="B59" s="127"/>
      <c r="C59" s="53" t="s">
        <v>85</v>
      </c>
      <c r="D59" s="53"/>
      <c r="E59" s="54" t="s">
        <v>86</v>
      </c>
      <c r="F59" s="55">
        <v>1843800</v>
      </c>
      <c r="G59" s="56">
        <v>19000</v>
      </c>
      <c r="H59" s="23">
        <v>1842750</v>
      </c>
      <c r="I59" s="56">
        <v>19000</v>
      </c>
      <c r="J59" s="57">
        <v>1842750</v>
      </c>
      <c r="K59" s="56">
        <v>19000</v>
      </c>
    </row>
    <row r="60" spans="1:11" s="1" customFormat="1">
      <c r="A60" s="126"/>
      <c r="B60" s="126"/>
      <c r="C60" s="53" t="s">
        <v>87</v>
      </c>
      <c r="D60" s="53"/>
      <c r="E60" s="54" t="s">
        <v>88</v>
      </c>
      <c r="F60" s="55">
        <v>2871000</v>
      </c>
      <c r="G60" s="56">
        <v>6000</v>
      </c>
      <c r="H60" s="23">
        <v>2876000</v>
      </c>
      <c r="I60" s="56">
        <v>6000</v>
      </c>
      <c r="J60" s="57">
        <v>2876000</v>
      </c>
      <c r="K60" s="56">
        <v>6000</v>
      </c>
    </row>
    <row r="61" spans="1:11" s="1" customFormat="1">
      <c r="A61" s="126"/>
      <c r="B61" s="126"/>
      <c r="C61" s="53" t="s">
        <v>89</v>
      </c>
      <c r="D61" s="53"/>
      <c r="E61" s="54" t="s">
        <v>90</v>
      </c>
      <c r="F61" s="55">
        <v>31500</v>
      </c>
      <c r="G61" s="56">
        <v>1500</v>
      </c>
      <c r="H61" s="23">
        <v>31500</v>
      </c>
      <c r="I61" s="56">
        <v>1500</v>
      </c>
      <c r="J61" s="57">
        <v>31500</v>
      </c>
      <c r="K61" s="56">
        <v>1500</v>
      </c>
    </row>
    <row r="62" spans="1:11" s="1" customFormat="1">
      <c r="A62" s="126"/>
      <c r="B62" s="126"/>
      <c r="C62" s="53" t="s">
        <v>91</v>
      </c>
      <c r="D62" s="53"/>
      <c r="E62" s="54" t="s">
        <v>92</v>
      </c>
      <c r="F62" s="55">
        <v>46000</v>
      </c>
      <c r="G62" s="56">
        <v>20000</v>
      </c>
      <c r="H62" s="23">
        <v>46000</v>
      </c>
      <c r="I62" s="56">
        <v>20000</v>
      </c>
      <c r="J62" s="57">
        <v>46000</v>
      </c>
      <c r="K62" s="56">
        <v>20000</v>
      </c>
    </row>
    <row r="63" spans="1:11" s="1" customFormat="1">
      <c r="A63" s="124"/>
      <c r="B63" s="124"/>
      <c r="C63" s="58"/>
      <c r="D63" s="58"/>
      <c r="E63" s="59"/>
      <c r="F63" s="60"/>
      <c r="G63" s="61"/>
      <c r="H63" s="62"/>
      <c r="I63" s="61"/>
      <c r="J63" s="62"/>
      <c r="K63" s="61"/>
    </row>
    <row r="64" spans="1:11" s="1" customFormat="1">
      <c r="A64" s="125"/>
      <c r="B64" s="125"/>
      <c r="C64" s="49" t="s">
        <v>93</v>
      </c>
      <c r="D64" s="49"/>
      <c r="E64" s="50" t="s">
        <v>94</v>
      </c>
      <c r="F64" s="51">
        <f t="shared" ref="F64:K64" si="13">F65</f>
        <v>7000</v>
      </c>
      <c r="G64" s="52">
        <f t="shared" si="13"/>
        <v>7000</v>
      </c>
      <c r="H64" s="51">
        <f t="shared" si="13"/>
        <v>2000</v>
      </c>
      <c r="I64" s="52">
        <f t="shared" si="13"/>
        <v>2000</v>
      </c>
      <c r="J64" s="51">
        <f t="shared" si="13"/>
        <v>2000</v>
      </c>
      <c r="K64" s="118">
        <f t="shared" si="13"/>
        <v>2000</v>
      </c>
    </row>
    <row r="65" spans="1:11" s="1" customFormat="1">
      <c r="A65" s="126"/>
      <c r="B65" s="126"/>
      <c r="C65" s="53" t="s">
        <v>95</v>
      </c>
      <c r="D65" s="53"/>
      <c r="E65" s="54" t="s">
        <v>96</v>
      </c>
      <c r="F65" s="55">
        <v>7000</v>
      </c>
      <c r="G65" s="56">
        <v>7000</v>
      </c>
      <c r="H65" s="23">
        <v>2000</v>
      </c>
      <c r="I65" s="56">
        <v>2000</v>
      </c>
      <c r="J65" s="57">
        <v>2000</v>
      </c>
      <c r="K65" s="56">
        <v>2000</v>
      </c>
    </row>
    <row r="66" spans="1:11" s="1" customFormat="1">
      <c r="A66" s="124"/>
      <c r="B66" s="124"/>
      <c r="C66" s="58"/>
      <c r="D66" s="58"/>
      <c r="E66" s="59"/>
      <c r="F66" s="60"/>
      <c r="G66" s="61"/>
      <c r="H66" s="62"/>
      <c r="I66" s="61"/>
      <c r="J66" s="62"/>
      <c r="K66" s="61"/>
    </row>
    <row r="67" spans="1:11" s="1" customFormat="1">
      <c r="A67" s="126"/>
      <c r="B67" s="126"/>
      <c r="C67" s="63" t="s">
        <v>84</v>
      </c>
      <c r="D67" s="63"/>
      <c r="E67" s="64" t="s">
        <v>97</v>
      </c>
      <c r="F67" s="65">
        <f t="shared" ref="F67:K67" si="14">F64+F58</f>
        <v>4799300</v>
      </c>
      <c r="G67" s="66">
        <f t="shared" si="14"/>
        <v>53500</v>
      </c>
      <c r="H67" s="65">
        <f t="shared" si="14"/>
        <v>4798250</v>
      </c>
      <c r="I67" s="66">
        <f t="shared" si="14"/>
        <v>48500</v>
      </c>
      <c r="J67" s="65">
        <f t="shared" si="14"/>
        <v>4798250</v>
      </c>
      <c r="K67" s="67">
        <f t="shared" si="14"/>
        <v>48500</v>
      </c>
    </row>
    <row r="68" spans="1:11" s="1" customFormat="1">
      <c r="A68" s="126"/>
      <c r="B68" s="126"/>
      <c r="E68" s="68"/>
      <c r="F68" s="69"/>
      <c r="G68" s="70"/>
      <c r="H68" s="69"/>
      <c r="I68" s="11"/>
      <c r="J68" s="10"/>
      <c r="K68" s="11"/>
    </row>
    <row r="69" spans="1:11" s="1" customFormat="1">
      <c r="A69" s="124"/>
      <c r="B69" s="124"/>
      <c r="C69" s="71"/>
      <c r="D69" s="71"/>
      <c r="E69" s="72" t="s">
        <v>98</v>
      </c>
      <c r="F69" s="73">
        <f t="shared" ref="F69:K69" si="15">F67+F54+F40+F22</f>
        <v>30141595.120000001</v>
      </c>
      <c r="G69" s="74">
        <f t="shared" si="15"/>
        <v>760816</v>
      </c>
      <c r="H69" s="73">
        <f t="shared" si="15"/>
        <v>28220588.080000002</v>
      </c>
      <c r="I69" s="74">
        <f t="shared" si="15"/>
        <v>676659</v>
      </c>
      <c r="J69" s="73">
        <f t="shared" si="15"/>
        <v>28006180</v>
      </c>
      <c r="K69" s="120">
        <f t="shared" si="15"/>
        <v>606584</v>
      </c>
    </row>
    <row r="70" spans="1:11" s="1" customFormat="1">
      <c r="A70" s="124"/>
      <c r="B70" s="124"/>
      <c r="C70" s="75"/>
      <c r="D70" s="75"/>
      <c r="E70" s="76"/>
      <c r="F70" s="77"/>
      <c r="G70" s="78"/>
      <c r="H70" s="77"/>
      <c r="I70" s="79"/>
      <c r="J70" s="62"/>
      <c r="K70" s="79"/>
    </row>
    <row r="71" spans="1:11" s="1" customFormat="1">
      <c r="A71" s="124"/>
      <c r="B71" s="124"/>
      <c r="C71" s="71"/>
      <c r="D71" s="71"/>
      <c r="E71" s="72" t="s">
        <v>99</v>
      </c>
      <c r="F71" s="80">
        <f t="shared" ref="F71:K71" si="16">F69+F8+F7+F6</f>
        <v>30328701.5</v>
      </c>
      <c r="G71" s="81">
        <f t="shared" si="16"/>
        <v>760816</v>
      </c>
      <c r="H71" s="80">
        <f t="shared" si="16"/>
        <v>28221180.000000004</v>
      </c>
      <c r="I71" s="81">
        <f t="shared" si="16"/>
        <v>676659</v>
      </c>
      <c r="J71" s="80">
        <f t="shared" si="16"/>
        <v>28006180</v>
      </c>
      <c r="K71" s="121">
        <f t="shared" si="16"/>
        <v>606584</v>
      </c>
    </row>
  </sheetData>
  <mergeCells count="63">
    <mergeCell ref="A15:B15"/>
    <mergeCell ref="C6:C10"/>
    <mergeCell ref="D6:D10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3:B53"/>
    <mergeCell ref="A54:B54"/>
    <mergeCell ref="A55:B55"/>
    <mergeCell ref="A56:B56"/>
    <mergeCell ref="A57:B57"/>
    <mergeCell ref="C2:K2"/>
    <mergeCell ref="A70:B70"/>
    <mergeCell ref="A71:B7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</mergeCells>
  <pageMargins left="0.78740157480314965" right="0.78740157480314965" top="0.98425196850393704" bottom="0.98425196850393704" header="0.51181102362204722" footer="0.51181102362204722"/>
  <pageSetup paperSize="9" scale="64" fitToHeight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M21" sqref="M21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9" width="12.109375" customWidth="1"/>
  </cols>
  <sheetData>
    <row r="1" spans="1:9" s="86" customFormat="1" ht="25.5" customHeight="1">
      <c r="B1" s="133" t="s">
        <v>100</v>
      </c>
      <c r="C1" s="133"/>
      <c r="D1" s="133"/>
      <c r="E1" s="133"/>
      <c r="F1" s="133"/>
      <c r="G1" s="133"/>
      <c r="H1" s="133"/>
      <c r="I1" s="133"/>
    </row>
    <row r="2" spans="1:9" s="86" customFormat="1" ht="15" customHeight="1"/>
    <row r="3" spans="1:9" s="86" customFormat="1" ht="18" customHeight="1">
      <c r="A3" s="87"/>
      <c r="B3" s="134" t="s">
        <v>101</v>
      </c>
      <c r="C3" s="134"/>
      <c r="D3" s="134" t="s">
        <v>102</v>
      </c>
      <c r="E3" s="134"/>
      <c r="F3" s="134" t="s">
        <v>103</v>
      </c>
      <c r="G3" s="134"/>
      <c r="H3" s="134" t="s">
        <v>104</v>
      </c>
      <c r="I3" s="134"/>
    </row>
    <row r="4" spans="1:9" s="86" customFormat="1" ht="18" customHeight="1">
      <c r="A4" s="87"/>
      <c r="B4" s="134"/>
      <c r="C4" s="134"/>
      <c r="D4" s="88" t="s">
        <v>7</v>
      </c>
      <c r="E4" s="89" t="s">
        <v>105</v>
      </c>
      <c r="F4" s="88" t="s">
        <v>7</v>
      </c>
      <c r="G4" s="89" t="s">
        <v>105</v>
      </c>
      <c r="H4" s="88" t="s">
        <v>7</v>
      </c>
      <c r="I4" s="89" t="s">
        <v>105</v>
      </c>
    </row>
    <row r="5" spans="1:9" s="86" customFormat="1" ht="3" customHeight="1">
      <c r="A5" s="90"/>
      <c r="B5" s="131"/>
      <c r="C5" s="131"/>
      <c r="D5" s="90"/>
      <c r="E5" s="90"/>
      <c r="F5" s="90"/>
      <c r="G5" s="90"/>
      <c r="H5" s="90"/>
      <c r="I5" s="90"/>
    </row>
    <row r="6" spans="1:9" s="86" customFormat="1" ht="7.5" customHeight="1"/>
    <row r="7" spans="1:9" s="86" customFormat="1" ht="18" customHeight="1">
      <c r="A7" s="87"/>
      <c r="B7" s="91"/>
      <c r="C7" s="92" t="s">
        <v>106</v>
      </c>
      <c r="D7" s="93">
        <v>0</v>
      </c>
      <c r="E7" s="94"/>
      <c r="F7" s="93">
        <v>0</v>
      </c>
      <c r="G7" s="94"/>
      <c r="H7" s="93">
        <v>0</v>
      </c>
      <c r="I7" s="94"/>
    </row>
    <row r="8" spans="1:9" s="86" customFormat="1" ht="3" customHeight="1">
      <c r="A8" s="90"/>
      <c r="B8" s="131"/>
      <c r="C8" s="131"/>
      <c r="D8" s="90"/>
      <c r="E8" s="90"/>
      <c r="F8" s="90"/>
      <c r="G8" s="90"/>
      <c r="H8" s="90"/>
      <c r="I8" s="90"/>
    </row>
    <row r="9" spans="1:9" s="86" customFormat="1" ht="7.5" customHeight="1"/>
    <row r="10" spans="1:9" s="86" customFormat="1" ht="15" customHeight="1">
      <c r="A10" s="95" t="s">
        <v>107</v>
      </c>
      <c r="B10" s="96" t="s">
        <v>108</v>
      </c>
      <c r="C10" s="97" t="s">
        <v>109</v>
      </c>
      <c r="D10" s="96" t="s">
        <v>110</v>
      </c>
      <c r="E10" s="98"/>
      <c r="F10" s="96" t="s">
        <v>111</v>
      </c>
      <c r="G10" s="98"/>
      <c r="H10" s="96" t="s">
        <v>112</v>
      </c>
      <c r="I10" s="98"/>
    </row>
    <row r="11" spans="1:9" s="86" customFormat="1" ht="15" customHeight="1">
      <c r="A11" s="99" t="s">
        <v>113</v>
      </c>
      <c r="B11" s="100" t="s">
        <v>114</v>
      </c>
      <c r="C11" s="101" t="s">
        <v>0</v>
      </c>
      <c r="D11" s="102">
        <v>257330</v>
      </c>
      <c r="E11" s="103">
        <v>100</v>
      </c>
      <c r="F11" s="102">
        <v>262030</v>
      </c>
      <c r="G11" s="103">
        <v>100</v>
      </c>
      <c r="H11" s="102">
        <v>263630</v>
      </c>
      <c r="I11" s="103">
        <v>100</v>
      </c>
    </row>
    <row r="12" spans="1:9" s="86" customFormat="1" ht="15" customHeight="1">
      <c r="A12" s="104"/>
      <c r="B12" s="100" t="s">
        <v>115</v>
      </c>
      <c r="C12" s="101" t="s">
        <v>1</v>
      </c>
      <c r="D12" s="102">
        <v>1206755.42</v>
      </c>
      <c r="E12" s="103">
        <v>62171.9</v>
      </c>
      <c r="F12" s="102">
        <v>1168758.17</v>
      </c>
      <c r="G12" s="103">
        <v>7532</v>
      </c>
      <c r="H12" s="102">
        <v>1173781.05</v>
      </c>
      <c r="I12" s="103">
        <v>7532</v>
      </c>
    </row>
    <row r="13" spans="1:9" s="86" customFormat="1" ht="15" customHeight="1">
      <c r="A13" s="104"/>
      <c r="B13" s="100" t="s">
        <v>116</v>
      </c>
      <c r="C13" s="101" t="s">
        <v>2</v>
      </c>
      <c r="D13" s="102">
        <v>14397969.140000001</v>
      </c>
      <c r="E13" s="103">
        <v>2105533.7800000003</v>
      </c>
      <c r="F13" s="102">
        <v>12513024.75</v>
      </c>
      <c r="G13" s="103">
        <v>386866</v>
      </c>
      <c r="H13" s="102">
        <v>12429066.870000001</v>
      </c>
      <c r="I13" s="103">
        <v>276876</v>
      </c>
    </row>
    <row r="14" spans="1:9" s="86" customFormat="1" ht="15" customHeight="1">
      <c r="A14" s="104"/>
      <c r="B14" s="100" t="s">
        <v>117</v>
      </c>
      <c r="C14" s="101" t="s">
        <v>3</v>
      </c>
      <c r="D14" s="102">
        <v>8062380</v>
      </c>
      <c r="E14" s="103">
        <v>391430</v>
      </c>
      <c r="F14" s="102">
        <v>8495750</v>
      </c>
      <c r="G14" s="103">
        <v>608800</v>
      </c>
      <c r="H14" s="102">
        <v>8452750</v>
      </c>
      <c r="I14" s="103">
        <v>527800</v>
      </c>
    </row>
    <row r="15" spans="1:9" s="86" customFormat="1" ht="15" customHeight="1">
      <c r="A15" s="104"/>
      <c r="B15" s="100" t="s">
        <v>118</v>
      </c>
      <c r="C15" s="101" t="s">
        <v>4</v>
      </c>
      <c r="D15" s="102">
        <v>500</v>
      </c>
      <c r="E15" s="103">
        <v>500</v>
      </c>
      <c r="F15" s="102">
        <v>500</v>
      </c>
      <c r="G15" s="103">
        <v>500</v>
      </c>
      <c r="H15" s="102">
        <v>500</v>
      </c>
      <c r="I15" s="103">
        <v>500</v>
      </c>
    </row>
    <row r="16" spans="1:9" s="86" customFormat="1" ht="15" customHeight="1">
      <c r="A16" s="104"/>
      <c r="B16" s="100" t="s">
        <v>119</v>
      </c>
      <c r="C16" s="101" t="s">
        <v>5</v>
      </c>
      <c r="D16" s="102">
        <v>151176.07</v>
      </c>
      <c r="E16" s="103">
        <v>5676.07</v>
      </c>
      <c r="F16" s="102">
        <v>141176.07</v>
      </c>
      <c r="G16" s="103">
        <v>5676.07</v>
      </c>
      <c r="H16" s="102">
        <v>141176.07</v>
      </c>
      <c r="I16" s="103">
        <v>5676.07</v>
      </c>
    </row>
    <row r="17" spans="1:13" s="86" customFormat="1" ht="15" customHeight="1">
      <c r="A17" s="104"/>
      <c r="B17" s="100" t="s">
        <v>120</v>
      </c>
      <c r="C17" s="101" t="s">
        <v>6</v>
      </c>
      <c r="D17" s="102">
        <v>564034.87</v>
      </c>
      <c r="E17" s="103">
        <v>492511.92</v>
      </c>
      <c r="F17" s="102">
        <v>232035.01</v>
      </c>
      <c r="G17" s="103">
        <v>160675</v>
      </c>
      <c r="H17" s="102">
        <v>192870.01</v>
      </c>
      <c r="I17" s="103">
        <v>121510</v>
      </c>
    </row>
    <row r="18" spans="1:13" s="86" customFormat="1" ht="15" customHeight="1">
      <c r="A18" s="105" t="s">
        <v>8</v>
      </c>
      <c r="B18" s="106" t="s">
        <v>113</v>
      </c>
      <c r="C18" s="107" t="s">
        <v>121</v>
      </c>
      <c r="D18" s="108">
        <f t="shared" ref="D18:I18" si="0">SUM(D11:D17)</f>
        <v>24640145.500000004</v>
      </c>
      <c r="E18" s="108">
        <f t="shared" si="0"/>
        <v>3057923.67</v>
      </c>
      <c r="F18" s="108">
        <f t="shared" si="0"/>
        <v>22813274.000000004</v>
      </c>
      <c r="G18" s="108">
        <f t="shared" si="0"/>
        <v>1170149.0699999998</v>
      </c>
      <c r="H18" s="108">
        <f t="shared" si="0"/>
        <v>22653774.000000004</v>
      </c>
      <c r="I18" s="108">
        <f t="shared" si="0"/>
        <v>939994.07</v>
      </c>
    </row>
    <row r="19" spans="1:13" s="86" customFormat="1" ht="7.5" customHeight="1">
      <c r="A19" s="109"/>
      <c r="B19" s="109"/>
      <c r="C19" s="109"/>
      <c r="D19" s="109"/>
      <c r="E19" s="109"/>
      <c r="F19" s="109"/>
      <c r="G19" s="109"/>
      <c r="H19" s="109"/>
      <c r="I19" s="109"/>
    </row>
    <row r="20" spans="1:13" s="86" customFormat="1" ht="15" customHeight="1">
      <c r="A20" s="95" t="s">
        <v>107</v>
      </c>
      <c r="B20" s="96" t="s">
        <v>108</v>
      </c>
      <c r="C20" s="97" t="s">
        <v>122</v>
      </c>
      <c r="D20" s="96" t="s">
        <v>110</v>
      </c>
      <c r="E20" s="98"/>
      <c r="F20" s="96" t="s">
        <v>111</v>
      </c>
      <c r="G20" s="98"/>
      <c r="H20" s="96" t="s">
        <v>112</v>
      </c>
      <c r="I20" s="98"/>
    </row>
    <row r="21" spans="1:13" s="86" customFormat="1" ht="15" customHeight="1">
      <c r="A21" s="99" t="s">
        <v>123</v>
      </c>
      <c r="B21" s="100" t="s">
        <v>124</v>
      </c>
      <c r="C21" s="101" t="s">
        <v>12</v>
      </c>
      <c r="D21" s="102">
        <v>746756</v>
      </c>
      <c r="E21" s="103">
        <v>746756</v>
      </c>
      <c r="F21" s="102">
        <v>467156</v>
      </c>
      <c r="G21" s="103">
        <v>467156</v>
      </c>
      <c r="H21" s="102">
        <v>411656</v>
      </c>
      <c r="I21" s="103">
        <v>411656</v>
      </c>
      <c r="M21" s="86" t="s">
        <v>15</v>
      </c>
    </row>
    <row r="22" spans="1:13" s="86" customFormat="1" ht="15" customHeight="1">
      <c r="A22" s="104"/>
      <c r="B22" s="100" t="s">
        <v>125</v>
      </c>
      <c r="C22" s="101" t="s">
        <v>13</v>
      </c>
      <c r="D22" s="102">
        <v>90000</v>
      </c>
      <c r="E22" s="103">
        <v>90000</v>
      </c>
      <c r="F22" s="102">
        <v>90000</v>
      </c>
      <c r="G22" s="103">
        <v>90000</v>
      </c>
      <c r="H22" s="102">
        <v>90000</v>
      </c>
      <c r="I22" s="103">
        <v>90000</v>
      </c>
    </row>
    <row r="23" spans="1:13" s="86" customFormat="1" ht="15" customHeight="1">
      <c r="A23" s="104"/>
      <c r="B23" s="100" t="s">
        <v>126</v>
      </c>
      <c r="C23" s="101" t="s">
        <v>14</v>
      </c>
      <c r="D23" s="102">
        <v>52500</v>
      </c>
      <c r="E23" s="103">
        <v>52500</v>
      </c>
      <c r="F23" s="102">
        <v>52500</v>
      </c>
      <c r="G23" s="103">
        <v>52500</v>
      </c>
      <c r="H23" s="102">
        <v>52500</v>
      </c>
      <c r="I23" s="103">
        <v>52500</v>
      </c>
    </row>
    <row r="24" spans="1:13" s="86" customFormat="1" ht="15" customHeight="1">
      <c r="A24" s="105" t="s">
        <v>11</v>
      </c>
      <c r="B24" s="106" t="s">
        <v>123</v>
      </c>
      <c r="C24" s="107" t="s">
        <v>127</v>
      </c>
      <c r="D24" s="108">
        <f t="shared" ref="D24:I24" si="1">SUM(D21:D23)</f>
        <v>889256</v>
      </c>
      <c r="E24" s="108">
        <f t="shared" si="1"/>
        <v>889256</v>
      </c>
      <c r="F24" s="108">
        <f t="shared" si="1"/>
        <v>609656</v>
      </c>
      <c r="G24" s="108">
        <f t="shared" si="1"/>
        <v>609656</v>
      </c>
      <c r="H24" s="108">
        <f t="shared" si="1"/>
        <v>554156</v>
      </c>
      <c r="I24" s="108">
        <f t="shared" si="1"/>
        <v>554156</v>
      </c>
    </row>
    <row r="25" spans="1:13" s="86" customFormat="1" ht="7.5" customHeight="1">
      <c r="A25" s="109"/>
      <c r="B25" s="109"/>
      <c r="C25" s="109"/>
      <c r="D25" s="109"/>
      <c r="E25" s="109"/>
      <c r="F25" s="109"/>
      <c r="G25" s="109"/>
      <c r="H25" s="109"/>
      <c r="I25" s="109"/>
    </row>
    <row r="26" spans="1:13" s="86" customFormat="1" ht="15" customHeight="1">
      <c r="A26" s="95" t="s">
        <v>107</v>
      </c>
      <c r="B26" s="96" t="s">
        <v>108</v>
      </c>
      <c r="C26" s="97" t="s">
        <v>128</v>
      </c>
      <c r="D26" s="96" t="s">
        <v>110</v>
      </c>
      <c r="E26" s="98"/>
      <c r="F26" s="96" t="s">
        <v>111</v>
      </c>
      <c r="G26" s="98"/>
      <c r="H26" s="96" t="s">
        <v>112</v>
      </c>
      <c r="I26" s="98"/>
    </row>
    <row r="27" spans="1:13" s="86" customFormat="1" ht="15" customHeight="1">
      <c r="A27" s="99" t="s">
        <v>129</v>
      </c>
      <c r="B27" s="100" t="s">
        <v>130</v>
      </c>
      <c r="C27" s="101" t="s">
        <v>131</v>
      </c>
      <c r="D27" s="102">
        <v>4792300</v>
      </c>
      <c r="E27" s="103">
        <v>37500</v>
      </c>
      <c r="F27" s="102">
        <v>4796250</v>
      </c>
      <c r="G27" s="103">
        <v>37500</v>
      </c>
      <c r="H27" s="102">
        <v>4796250</v>
      </c>
      <c r="I27" s="103">
        <v>37500</v>
      </c>
    </row>
    <row r="28" spans="1:13" s="86" customFormat="1" ht="15" customHeight="1">
      <c r="A28" s="104"/>
      <c r="B28" s="100" t="s">
        <v>132</v>
      </c>
      <c r="C28" s="101" t="s">
        <v>133</v>
      </c>
      <c r="D28" s="102">
        <v>7000</v>
      </c>
      <c r="E28" s="103">
        <v>7000</v>
      </c>
      <c r="F28" s="102">
        <v>2000</v>
      </c>
      <c r="G28" s="103">
        <v>2000</v>
      </c>
      <c r="H28" s="102">
        <v>2000</v>
      </c>
      <c r="I28" s="103">
        <v>2000</v>
      </c>
    </row>
    <row r="29" spans="1:13" s="86" customFormat="1" ht="15" customHeight="1">
      <c r="A29" s="105" t="s">
        <v>10</v>
      </c>
      <c r="B29" s="106" t="s">
        <v>129</v>
      </c>
      <c r="C29" s="107" t="s">
        <v>134</v>
      </c>
      <c r="D29" s="108">
        <f t="shared" ref="D29:I29" si="2">SUM(D27:D28)</f>
        <v>4799300</v>
      </c>
      <c r="E29" s="108">
        <f t="shared" si="2"/>
        <v>44500</v>
      </c>
      <c r="F29" s="108">
        <f t="shared" si="2"/>
        <v>4798250</v>
      </c>
      <c r="G29" s="108">
        <f t="shared" si="2"/>
        <v>39500</v>
      </c>
      <c r="H29" s="108">
        <f t="shared" si="2"/>
        <v>4798250</v>
      </c>
      <c r="I29" s="108">
        <f t="shared" si="2"/>
        <v>39500</v>
      </c>
    </row>
    <row r="30" spans="1:13" s="86" customFormat="1" ht="7.5" customHeight="1">
      <c r="A30" s="109"/>
      <c r="B30" s="109"/>
      <c r="C30" s="109"/>
      <c r="D30" s="109"/>
      <c r="E30" s="109"/>
      <c r="F30" s="109"/>
      <c r="G30" s="109"/>
      <c r="H30" s="109"/>
      <c r="I30" s="109"/>
    </row>
    <row r="31" spans="1:13" s="86" customFormat="1" ht="18" customHeight="1">
      <c r="A31" s="110"/>
      <c r="B31" s="132" t="s">
        <v>135</v>
      </c>
      <c r="C31" s="132"/>
      <c r="D31" s="111">
        <f t="shared" ref="D31:I31" si="3">D29+D24+D18</f>
        <v>30328701.500000004</v>
      </c>
      <c r="E31" s="111">
        <f t="shared" si="3"/>
        <v>3991679.67</v>
      </c>
      <c r="F31" s="111">
        <f t="shared" si="3"/>
        <v>28221180.000000004</v>
      </c>
      <c r="G31" s="111">
        <f t="shared" si="3"/>
        <v>1819305.0699999998</v>
      </c>
      <c r="H31" s="111">
        <f t="shared" si="3"/>
        <v>28006180.000000004</v>
      </c>
      <c r="I31" s="111">
        <f t="shared" si="3"/>
        <v>1533650.0699999998</v>
      </c>
    </row>
    <row r="32" spans="1:13" s="86" customFormat="1" ht="7.5" customHeight="1">
      <c r="A32" s="110"/>
      <c r="B32" s="112"/>
      <c r="C32" s="112"/>
      <c r="D32" s="113"/>
      <c r="E32" s="114"/>
      <c r="F32" s="113"/>
      <c r="G32" s="114"/>
      <c r="H32" s="113"/>
      <c r="I32" s="114"/>
    </row>
    <row r="33" spans="1:9" s="86" customFormat="1" ht="18" customHeight="1">
      <c r="A33" s="110"/>
      <c r="B33" s="115"/>
      <c r="C33" s="116" t="s">
        <v>136</v>
      </c>
      <c r="D33" s="117">
        <f t="shared" ref="D33:I33" si="4">D31+D7</f>
        <v>30328701.500000004</v>
      </c>
      <c r="E33" s="117">
        <f t="shared" si="4"/>
        <v>3991679.67</v>
      </c>
      <c r="F33" s="117">
        <f t="shared" si="4"/>
        <v>28221180.000000004</v>
      </c>
      <c r="G33" s="117">
        <f t="shared" si="4"/>
        <v>1819305.0699999998</v>
      </c>
      <c r="H33" s="117">
        <f t="shared" si="4"/>
        <v>28006180.000000004</v>
      </c>
      <c r="I33" s="117">
        <f t="shared" si="4"/>
        <v>1533650.0699999998</v>
      </c>
    </row>
  </sheetData>
  <mergeCells count="8">
    <mergeCell ref="B8:C8"/>
    <mergeCell ref="B31:C31"/>
    <mergeCell ref="B1:I1"/>
    <mergeCell ref="B3:C4"/>
    <mergeCell ref="D3:E3"/>
    <mergeCell ref="F3:G3"/>
    <mergeCell ref="H3:I3"/>
    <mergeCell ref="B5:C5"/>
  </mergeCells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Entrate per categoria</vt:lpstr>
      <vt:lpstr>Riepilogo SPESE </vt:lpstr>
      <vt:lpstr>'Entrate per categoria'!Titoli_stampa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2020-01-10T15:27:24Z</cp:lastPrinted>
  <dcterms:created xsi:type="dcterms:W3CDTF">2020-02-05T07:32:09Z</dcterms:created>
  <dcterms:modified xsi:type="dcterms:W3CDTF">2020-02-05T07:43:52Z</dcterms:modified>
</cp:coreProperties>
</file>