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/>
  </bookViews>
  <sheets>
    <sheet name="Entrata assestamento" sheetId="1" r:id="rId1"/>
    <sheet name="Spesa assestamento 2020" sheetId="2" r:id="rId2"/>
  </sheets>
  <definedNames>
    <definedName name="_xlnm._FilterDatabase" localSheetId="0" hidden="1">'Entrata assestamento'!$A$3:$I$12</definedName>
    <definedName name="_xlnm._FilterDatabase" localSheetId="1" hidden="1">'Spesa assestamento 2020'!$A$3:$N$36</definedName>
    <definedName name="_xlnm.Print_Area" localSheetId="0">'Entrata assestamento'!$A$1:$I$13</definedName>
    <definedName name="_xlnm.Print_Titles" localSheetId="1">'Spesa assestamento 2020'!$3:$3</definedName>
  </definedNames>
  <calcPr calcId="125725"/>
</workbook>
</file>

<file path=xl/calcChain.xml><?xml version="1.0" encoding="utf-8"?>
<calcChain xmlns="http://schemas.openxmlformats.org/spreadsheetml/2006/main">
  <c r="L35" i="2"/>
  <c r="K35"/>
  <c r="L16"/>
  <c r="K16"/>
  <c r="L7"/>
  <c r="K7"/>
  <c r="F13" i="1"/>
  <c r="E13"/>
  <c r="G12"/>
  <c r="G11"/>
  <c r="G10"/>
  <c r="G9"/>
  <c r="G8"/>
  <c r="G7"/>
  <c r="G6"/>
  <c r="H5"/>
  <c r="H13" s="1"/>
  <c r="G5"/>
  <c r="G4"/>
  <c r="G13" s="1"/>
  <c r="L36" i="2" l="1"/>
  <c r="K36"/>
</calcChain>
</file>

<file path=xl/sharedStrings.xml><?xml version="1.0" encoding="utf-8"?>
<sst xmlns="http://schemas.openxmlformats.org/spreadsheetml/2006/main" count="297" uniqueCount="116">
  <si>
    <t>Assestamento Bilancio 2020 - Avanzo - Entrata</t>
  </si>
  <si>
    <t>Allegato A</t>
  </si>
  <si>
    <t>Dirigente</t>
  </si>
  <si>
    <t>Cap.</t>
  </si>
  <si>
    <t>Tipo stanziamento</t>
  </si>
  <si>
    <t xml:space="preserve">Descrizione  </t>
  </si>
  <si>
    <t>Avanzo applicato con deliberazione Consiglio 28 gennaio 2020, n. 5 - Preconsuntivo</t>
  </si>
  <si>
    <t>Avanzo da applicare a seguito approvazione rendiconto 2019</t>
  </si>
  <si>
    <t>Variazione di bilancio 2020 (competenza)</t>
  </si>
  <si>
    <t>Variazione di bilancio 2020 (cassa)</t>
  </si>
  <si>
    <t>Motivazione</t>
  </si>
  <si>
    <t xml:space="preserve">MASCAGNI FABRIZIO                                           </t>
  </si>
  <si>
    <t xml:space="preserve">N.C. AVANZO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</si>
  <si>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</si>
  <si>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Applicazione avanzo libero risultante dal Rendiconto del Consiglio per l'esercizio 2019 </t>
  </si>
  <si>
    <t>PURO</t>
  </si>
  <si>
    <t xml:space="preserve">FONDO DI CASSA ALL'INIZIO DELL'ESERCIZIO DI BILANCIO                                                                                                                                                                                                                                                        </t>
  </si>
  <si>
    <t>Aggiornamento del fondo di cassa al 31 dicembre 2019 a seguito delle risultanze del rendiconto 2019 e del saldo di cassa consegnato dal Tesoriere (prot. 670 del 16 gennaio 2020)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</si>
  <si>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</si>
  <si>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Applicazione avanzo parte destinanata agli investimenti risultante dal Rendiconto del Consiglio per l'esercizio 2019 </t>
  </si>
  <si>
    <t>AVANZO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</si>
  <si>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</si>
  <si>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 La quota di euro 279.000 è stata applicata al bilancio 2020 con deliberazione Consiglio 5/2020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</si>
  <si>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</si>
  <si>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 La quota di euro 2.918.932,41 è stata applicata al bilancio 2020 con deliberazione Consiglio 5/2020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</si>
  <si>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</si>
  <si>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Applicazione ulteriore quota avanzo vincolato pari ad euro 8.001,83 risultante dal Rendiconto del Consiglio per l'esercizio 2019.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</si>
  <si>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</si>
  <si>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 La quota di euro 11.959,69 è stata applicata al bilancio 2020 con deliberazione Consiglio 5/2020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</si>
  <si>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</si>
  <si>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 La quota di euro 10.000,00 è stata applicata al bilancio 2020 con deliberazione Consiglio 5/2020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</si>
  <si>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</si>
  <si>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 La quota di euro 227.753,57 è stata applicata al bilancio 2020 con deliberazione Consiglio 5/2020</t>
  </si>
  <si>
    <t>Totale</t>
  </si>
  <si>
    <t>Assestamento Bilancio 2020 - Avanzo - Spesa</t>
  </si>
  <si>
    <t>Numero capitolo</t>
  </si>
  <si>
    <t>Miss</t>
  </si>
  <si>
    <t>Progr.</t>
  </si>
  <si>
    <t>Macro</t>
  </si>
  <si>
    <t>Piano/Programma</t>
  </si>
  <si>
    <t>Titolo</t>
  </si>
  <si>
    <t>Piano dei conti IV livello (codice)</t>
  </si>
  <si>
    <t>Variazione competenza 2020</t>
  </si>
  <si>
    <t>Variazione cassa 2020</t>
  </si>
  <si>
    <t>Tiipologia Avanzo</t>
  </si>
  <si>
    <t>GALEOTTI UGO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</si>
  <si>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</si>
  <si>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>Corecom - Gestione deleghe</t>
  </si>
  <si>
    <t>Spese correnti</t>
  </si>
  <si>
    <t>Ulteriori quota di avanzo vincolato risorse AGCOM accertato in sede di rendiconto 2019, conseguente al riaccertamento ordinario delibera U.P. 16/2020</t>
  </si>
  <si>
    <t>AGCOM</t>
  </si>
  <si>
    <t>GUERRINI CINZIA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</si>
  <si>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</si>
  <si>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>PIANEA ELENA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</si>
  <si>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</si>
  <si>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>Totale avanzo vincolato Agcom</t>
  </si>
  <si>
    <t>FANTAPPIE' SILVIA</t>
  </si>
  <si>
    <t xml:space="preserve">FONDO RISCHI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</si>
  <si>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Fondo rischi da contenzioso</t>
  </si>
  <si>
    <r>
      <t>Applicazione avanzo libero accertato in sede di rendiconto 2019 a copertura incremento spesa per interessi e rivalutazione monetaria maturati per gli oneri derivanti dal contenzioso in essere relativo al ricorso presentato da ex consiglieri avverso il divieto di cumulo degli assegni vitalizi L.R. 74/2015 "</t>
    </r>
    <r>
      <rPr>
        <i/>
        <sz val="12"/>
        <rFont val="Times New Roman"/>
        <family val="1"/>
      </rPr>
      <t>Disposizioni in materia di divieto di cumulo degli assegni vitalizi. Modifiche alla l.r. 3/2009"</t>
    </r>
  </si>
  <si>
    <t>AVANZO LIBERO</t>
  </si>
  <si>
    <t>PUGGELLI PIERO FABRIZIO</t>
  </si>
  <si>
    <t xml:space="preserve">UTENZE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</si>
  <si>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</si>
  <si>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Sanificazione periodica dei filtri degli impianti di aereazione della sede di Palazzo Bastogi.  La copertura della spesa è garantita dalla quota di avanzo libero risultante dal rendiconto 2019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</si>
  <si>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</si>
  <si>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Sanificazione dei locali.  La copertura della spesa è garantita dalla quota di avanzo libero risultante dal rendiconto 2019</t>
  </si>
  <si>
    <t xml:space="preserve">MANUTENZIONE EDILE ED IMBIANCATURA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</si>
  <si>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Interventi edili.  La copertura della spesa è garantita dalla quota di avanzo libero risultante dal rendiconto 2019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</si>
  <si>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</si>
  <si>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Forniture di mascherine e gel disinfettante.  La copertura della spesa è garantita dalla quota di avanzo libero risultante dal rendiconto 2019</t>
  </si>
  <si>
    <t xml:space="preserve">MANUTENZIONE ELETTRICA IDRAULICA CONDIZIONAMENTO E RISCALDAMENTO. SERVIZI EXTRA CANONE                                                                                                                                                                                                                      </t>
  </si>
  <si>
    <t>Sanificazione periodica dei filtri degli impianti di aereazione delle sedi ad eccezione di Palazzo Bastogi dove c'è la gestione condominiale.  La copertura della spesa è garantita dalla quota di avanzo libero risultante dal rendiconto 2019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</si>
  <si>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</si>
  <si>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Spese in conto capitale</t>
  </si>
  <si>
    <t xml:space="preserve"> Richiesta di risorse aggiuntive, per far fronte alle esigenze di emergenza sanitaria COVID-19,  necessarie per l'agggiornamento della strumentazione del Consiglio al fine di renderla più idonea all’uso delle nuove tecnologie - copertura avanzo libero</t>
  </si>
  <si>
    <t>MASCAGNI FABRIZIO</t>
  </si>
  <si>
    <t xml:space="preserve">FONDO SPECIALE PER FINANZIAMENTO UNA TANTUM NUOVI PROVVEDIMENTI LEGISLATIVI DEL CONSIGLIO REGIONALE - SPESE CORRENTI                                                                                                                                                                                        </t>
  </si>
  <si>
    <t>Fondo copertura leggi - corrente</t>
  </si>
  <si>
    <t>Applicazione avanzo libero accertato in sede di rendiconto 2019 per finanziamento una tantum varie leggi di parte corrente</t>
  </si>
  <si>
    <t>Totale avanzo libero</t>
  </si>
  <si>
    <t>ACQUISTO MOBILI E ARREDI -SPESE DI INVESTIMENTO</t>
  </si>
  <si>
    <t xml:space="preserve">Applicazione parte destinata agli investimenti accertata in sede di rendiconto 2019, conseguente all'economia registrata sui capitoli di spesa capitale 20027 e 20047, a copertura maggiori spese per sostituzione tendaggi per sale istituzionali. </t>
  </si>
  <si>
    <t>PARTE INVESTIMENTI</t>
  </si>
  <si>
    <t xml:space="preserve">Applicazione parte destinata agli investimenti accertata in sede di rendiconto 2019, conseguente all'economia registrata sui capitoli di spesa capitale 20027 e 20047,  a copertura delle maggiori spese, per far fronte alle esigenze di emergenza sanitaria COVID-19,  necessarie per l'agggiornamento della strumentazione del Consiglio al fine di renderla più idonea all’uso delle nuove tecnologie.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</si>
  <si>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</si>
  <si>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Spesa in c/capitale informatica</t>
  </si>
  <si>
    <t xml:space="preserve">Applicazione parte destinata agli investimenti accertata in sede di rendiconto 2019, conseguente all'economia registrata sui capitoli di spesa capitale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</si>
  <si>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</si>
  <si>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</si>
  <si>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</si>
  <si>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</si>
  <si>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Attrezzature</t>
  </si>
  <si>
    <t xml:space="preserve">MANUTENZIONE IMMOBILI-SPESE DI INVESTIMENTO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</si>
  <si>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Manutenzione straordinaria</t>
  </si>
  <si>
    <t xml:space="preserve">MANUTENZIONE IMPIANTI-SPESE DI INVESTIMENTO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</si>
  <si>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</si>
  <si>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Mobili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</si>
  <si>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</si>
  <si>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>Attrezzature per mensa</t>
  </si>
  <si>
    <t xml:space="preserve">SERVIZI TECNICI DI PROGETTAZIONE IMPIANTI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</si>
  <si>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</si>
  <si>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L'ACQUISTO DI MATERIALI E ATTREZZATURE PER ALLESTIMENTO DI MOSTRE ED ESPOSIZIONI                                                                                                                                                                                                                  </t>
  </si>
  <si>
    <t>Spese allestimento mostre di esposizione e segnaletica interna</t>
  </si>
  <si>
    <t xml:space="preserve">SPESE PER L'ACQUISTO DI MATERIALI E ATTREZZATURE PER LA SEGNALETICA INTERNA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</si>
  <si>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L'ACQUISTO DI MATERIALI E ATTREZZATURE PER ALLESTIMENTO SPAZI ESPOSITIVI DI PROPRIETA' REGIONE TOSCANA                                                                                                                                                                                            </t>
  </si>
  <si>
    <t xml:space="preserve">SPESE PER L'ACQUISTO DI MOBILI E ARREDI PER ALLESTIMENTO SPAZI ESPOSITIVI DI PROPRIETA REGIONE TOSCANA                                                                                                                                                                                                      </t>
  </si>
  <si>
    <t>Totale avanzo parte destinato agli investimenti</t>
  </si>
  <si>
    <t>Totali variazioni positive spesa</t>
  </si>
  <si>
    <t>Richieste di variazioni ai sensi dell'articolo 14 del RIAC</t>
  </si>
  <si>
    <t xml:space="preserve">Tiipologia  </t>
  </si>
  <si>
    <t xml:space="preserve">NOLEGGIO FOTOCOPIATRICI/FAX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</si>
  <si>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Spesa corrente</t>
  </si>
  <si>
    <t>La maggiore spesa si rende necessaria per l'acquisto di cuffie mono e bi-aurali e altro materiale accessorio per postazioni di lavoro informatiche per le molteplici e consecutive richieste da parte dei dipendenti consiliari di effettuare videoconferenze a seguito del protrarsi delle disposizioni di TLDS causa Covid-19. La copertura è garantita da uno storno di risorse dal capitolo10279, ai sensi dell'art. 14 del RIAC</t>
  </si>
  <si>
    <t>Spesa ICT informatica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</si>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</sst>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9"/>
      <color indexed="63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12"/>
      <name val="Times New Roman"/>
      <family val="1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3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2" tint="-9.9978637043366805E-2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64" fontId="0" fillId="0" borderId="0" xfId="1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49" fontId="5" fillId="3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164" fontId="5" fillId="4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/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49" fontId="10" fillId="6" borderId="3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/>
    <xf numFmtId="0" fontId="10" fillId="6" borderId="3" xfId="0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right"/>
    </xf>
    <xf numFmtId="1" fontId="10" fillId="6" borderId="3" xfId="0" applyNumberFormat="1" applyFont="1" applyFill="1" applyBorder="1" applyAlignment="1">
      <alignment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0" xfId="0" applyAlignment="1"/>
    <xf numFmtId="4" fontId="1" fillId="0" borderId="0" xfId="0" applyNumberFormat="1" applyFont="1"/>
    <xf numFmtId="0" fontId="13" fillId="0" borderId="0" xfId="0" applyFont="1"/>
    <xf numFmtId="1" fontId="10" fillId="6" borderId="5" xfId="0" applyNumberFormat="1" applyFont="1" applyFill="1" applyBorder="1" applyAlignment="1"/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center" vertical="center" wrapText="1"/>
    </xf>
    <xf numFmtId="49" fontId="9" fillId="7" borderId="3" xfId="0" applyNumberFormat="1" applyFont="1" applyFill="1" applyBorder="1" applyAlignment="1">
      <alignment horizontal="center" vertical="center" wrapText="1"/>
    </xf>
    <xf numFmtId="49" fontId="9" fillId="7" borderId="3" xfId="0" applyNumberFormat="1" applyFont="1" applyFill="1" applyBorder="1" applyAlignment="1">
      <alignment vertical="center" wrapText="1"/>
    </xf>
    <xf numFmtId="0" fontId="6" fillId="7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65221"/>
  <sheetViews>
    <sheetView tabSelected="1" zoomScaleNormal="100" workbookViewId="0">
      <selection activeCell="A3" sqref="A3:IV3"/>
    </sheetView>
  </sheetViews>
  <sheetFormatPr defaultColWidth="9.109375" defaultRowHeight="13.2"/>
  <cols>
    <col min="1" max="1" width="21" style="3" customWidth="1"/>
    <col min="2" max="2" width="16.44140625" style="3" customWidth="1"/>
    <col min="3" max="3" width="20.88671875" style="3" customWidth="1"/>
    <col min="4" max="4" width="30.88671875" style="5" customWidth="1"/>
    <col min="5" max="5" width="44" style="1" customWidth="1"/>
    <col min="6" max="6" width="35.109375" style="1" customWidth="1"/>
    <col min="7" max="7" width="34.109375" style="1" customWidth="1"/>
    <col min="8" max="8" width="28.33203125" style="1" customWidth="1"/>
    <col min="9" max="9" width="44.33203125" style="3" customWidth="1"/>
    <col min="10" max="16384" width="9.109375" style="3"/>
  </cols>
  <sheetData>
    <row r="1" spans="1:9" ht="27.75" customHeight="1">
      <c r="A1" s="48" t="s">
        <v>0</v>
      </c>
      <c r="B1" s="49"/>
      <c r="C1" s="49"/>
      <c r="D1" s="49"/>
      <c r="I1" s="2" t="s">
        <v>1</v>
      </c>
    </row>
    <row r="2" spans="1:9" ht="19.5" customHeight="1">
      <c r="A2" s="4"/>
    </row>
    <row r="3" spans="1:9" s="9" customFormat="1" ht="75" customHeight="1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6" t="s">
        <v>10</v>
      </c>
    </row>
    <row r="4" spans="1:9" s="10" customFormat="1" ht="63.75" customHeight="1">
      <c r="A4" s="10" t="s">
        <v>11</v>
      </c>
      <c r="B4" s="10">
        <v>3</v>
      </c>
      <c r="C4" s="10" t="s">
        <v>12</v>
      </c>
      <c r="D4" s="11" t="s">
        <v>13</v>
      </c>
      <c r="E4" s="12"/>
      <c r="F4" s="12">
        <v>2329523.9900000002</v>
      </c>
      <c r="G4" s="12">
        <f>F4-E4</f>
        <v>2329523.9900000002</v>
      </c>
      <c r="H4" s="12">
        <v>0</v>
      </c>
      <c r="I4" s="10" t="s">
        <v>14</v>
      </c>
    </row>
    <row r="5" spans="1:9" s="10" customFormat="1" ht="116.25" customHeight="1">
      <c r="A5" s="10" t="s">
        <v>11</v>
      </c>
      <c r="B5" s="10">
        <v>4</v>
      </c>
      <c r="C5" s="10" t="s">
        <v>15</v>
      </c>
      <c r="D5" s="11" t="s">
        <v>16</v>
      </c>
      <c r="E5" s="12"/>
      <c r="F5" s="12">
        <v>0</v>
      </c>
      <c r="G5" s="12">
        <f t="shared" ref="G5:G12" si="0">F5-E5</f>
        <v>0</v>
      </c>
      <c r="H5" s="12">
        <f>7739956.83-6000000</f>
        <v>1739956.83</v>
      </c>
      <c r="I5" s="10" t="s">
        <v>17</v>
      </c>
    </row>
    <row r="6" spans="1:9" s="10" customFormat="1" ht="90" customHeight="1">
      <c r="A6" s="10" t="s">
        <v>11</v>
      </c>
      <c r="B6" s="10">
        <v>7</v>
      </c>
      <c r="C6" s="10" t="s">
        <v>12</v>
      </c>
      <c r="D6" s="11" t="s">
        <v>18</v>
      </c>
      <c r="E6" s="12"/>
      <c r="F6" s="12">
        <v>223233.73</v>
      </c>
      <c r="G6" s="12">
        <f t="shared" si="0"/>
        <v>223233.73</v>
      </c>
      <c r="H6" s="12">
        <v>0</v>
      </c>
      <c r="I6" s="10" t="s">
        <v>19</v>
      </c>
    </row>
    <row r="7" spans="1:9" s="10" customFormat="1" ht="225">
      <c r="A7" s="10" t="s">
        <v>11</v>
      </c>
      <c r="B7" s="10">
        <v>12</v>
      </c>
      <c r="C7" s="10" t="s">
        <v>20</v>
      </c>
      <c r="D7" s="11" t="s">
        <v>21</v>
      </c>
      <c r="E7" s="12">
        <v>279000</v>
      </c>
      <c r="F7" s="12">
        <v>279000</v>
      </c>
      <c r="G7" s="12">
        <f t="shared" si="0"/>
        <v>0</v>
      </c>
      <c r="H7" s="12">
        <v>0</v>
      </c>
      <c r="I7" s="10" t="s">
        <v>22</v>
      </c>
    </row>
    <row r="8" spans="1:9" s="10" customFormat="1" ht="78.75" customHeight="1">
      <c r="A8" s="10" t="s">
        <v>11</v>
      </c>
      <c r="B8" s="10">
        <v>13</v>
      </c>
      <c r="C8" s="10" t="s">
        <v>20</v>
      </c>
      <c r="D8" s="11" t="s">
        <v>23</v>
      </c>
      <c r="E8" s="12">
        <v>2918932.41</v>
      </c>
      <c r="F8" s="12">
        <v>2918932.41</v>
      </c>
      <c r="G8" s="12">
        <f t="shared" si="0"/>
        <v>0</v>
      </c>
      <c r="H8" s="12">
        <v>0</v>
      </c>
      <c r="I8" s="10" t="s">
        <v>24</v>
      </c>
    </row>
    <row r="9" spans="1:9" s="10" customFormat="1" ht="120">
      <c r="A9" s="10" t="s">
        <v>11</v>
      </c>
      <c r="B9" s="10">
        <v>14</v>
      </c>
      <c r="C9" s="10" t="s">
        <v>20</v>
      </c>
      <c r="D9" s="11" t="s">
        <v>25</v>
      </c>
      <c r="E9" s="12">
        <v>95272.8</v>
      </c>
      <c r="F9" s="12">
        <v>103274.63</v>
      </c>
      <c r="G9" s="12">
        <f t="shared" si="0"/>
        <v>8001.8300000000017</v>
      </c>
      <c r="H9" s="12">
        <v>0</v>
      </c>
      <c r="I9" s="10" t="s">
        <v>26</v>
      </c>
    </row>
    <row r="10" spans="1:9" s="10" customFormat="1" ht="165">
      <c r="A10" s="10" t="s">
        <v>11</v>
      </c>
      <c r="B10" s="10">
        <v>15</v>
      </c>
      <c r="C10" s="10" t="s">
        <v>20</v>
      </c>
      <c r="D10" s="11" t="s">
        <v>27</v>
      </c>
      <c r="E10" s="12">
        <v>11959.69</v>
      </c>
      <c r="F10" s="12">
        <v>11959.69</v>
      </c>
      <c r="G10" s="12">
        <f t="shared" si="0"/>
        <v>0</v>
      </c>
      <c r="H10" s="12">
        <v>0</v>
      </c>
      <c r="I10" s="10" t="s">
        <v>28</v>
      </c>
    </row>
    <row r="11" spans="1:9" s="10" customFormat="1" ht="135">
      <c r="A11" s="10" t="s">
        <v>11</v>
      </c>
      <c r="B11" s="10">
        <v>16</v>
      </c>
      <c r="C11" s="10" t="s">
        <v>20</v>
      </c>
      <c r="D11" s="11" t="s">
        <v>29</v>
      </c>
      <c r="E11" s="12">
        <v>10000</v>
      </c>
      <c r="F11" s="12">
        <v>10000</v>
      </c>
      <c r="G11" s="12">
        <f t="shared" si="0"/>
        <v>0</v>
      </c>
      <c r="H11" s="12">
        <v>0</v>
      </c>
      <c r="I11" s="10" t="s">
        <v>30</v>
      </c>
    </row>
    <row r="12" spans="1:9" s="10" customFormat="1" ht="135">
      <c r="A12" s="10" t="s">
        <v>11</v>
      </c>
      <c r="B12" s="10">
        <v>17</v>
      </c>
      <c r="C12" s="10" t="s">
        <v>20</v>
      </c>
      <c r="D12" s="11" t="s">
        <v>31</v>
      </c>
      <c r="E12" s="12">
        <v>227753.57</v>
      </c>
      <c r="F12" s="12">
        <v>227753.57</v>
      </c>
      <c r="G12" s="12">
        <f t="shared" si="0"/>
        <v>0</v>
      </c>
      <c r="H12" s="12">
        <v>0</v>
      </c>
      <c r="I12" s="10" t="s">
        <v>32</v>
      </c>
    </row>
    <row r="13" spans="1:9" s="10" customFormat="1" ht="33" customHeight="1">
      <c r="D13" s="13" t="s">
        <v>33</v>
      </c>
      <c r="E13" s="14">
        <f>SUM(E4:E12)</f>
        <v>3542918.4699999997</v>
      </c>
      <c r="F13" s="14">
        <f>SUM(F4:F12)</f>
        <v>6103678.0200000014</v>
      </c>
      <c r="G13" s="14">
        <f>SUM(G4:G12)</f>
        <v>2560759.5500000003</v>
      </c>
      <c r="H13" s="14">
        <f>SUM(H4:H12)</f>
        <v>1739956.83</v>
      </c>
    </row>
    <row r="65214" spans="5:5" ht="15.6">
      <c r="E65214" s="15"/>
    </row>
    <row r="65215" spans="5:5" ht="15">
      <c r="E65215" s="16"/>
    </row>
    <row r="65216" spans="5:5" ht="15">
      <c r="E65216" s="16"/>
    </row>
    <row r="65217" spans="5:5" ht="15">
      <c r="E65217" s="16"/>
    </row>
    <row r="65218" spans="5:5" ht="15">
      <c r="E65218" s="16"/>
    </row>
    <row r="65219" spans="5:5" ht="15">
      <c r="E65219" s="16"/>
    </row>
    <row r="65220" spans="5:5" ht="15">
      <c r="E65220" s="16"/>
    </row>
    <row r="65221" spans="5:5" ht="15">
      <c r="E65221" s="16"/>
    </row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8" scale="64" orientation="landscape" r:id="rId1"/>
  <headerFooter alignWithMargins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42"/>
  <sheetViews>
    <sheetView zoomScaleNormal="100" zoomScaleSheetLayoutView="80" workbookViewId="0">
      <selection activeCell="A3" sqref="A3:IV3"/>
    </sheetView>
  </sheetViews>
  <sheetFormatPr defaultRowHeight="13.2"/>
  <cols>
    <col min="1" max="1" width="13.5546875" customWidth="1"/>
    <col min="2" max="2" width="10.6640625" style="37" customWidth="1"/>
    <col min="3" max="3" width="16.109375" customWidth="1"/>
    <col min="4" max="4" width="34.88671875" customWidth="1"/>
    <col min="5" max="6" width="7.33203125" customWidth="1"/>
    <col min="7" max="7" width="10.5546875" customWidth="1"/>
    <col min="8" max="8" width="11.33203125" hidden="1" customWidth="1"/>
    <col min="9" max="9" width="11.33203125" customWidth="1"/>
    <col min="10" max="10" width="19.88671875" customWidth="1"/>
    <col min="11" max="11" width="17.5546875" customWidth="1"/>
    <col min="12" max="12" width="18.44140625" customWidth="1"/>
    <col min="13" max="13" width="66" style="17" customWidth="1"/>
    <col min="14" max="14" width="23.44140625" customWidth="1"/>
  </cols>
  <sheetData>
    <row r="1" spans="1:14" ht="15.6">
      <c r="A1" s="50" t="s">
        <v>34</v>
      </c>
      <c r="B1" s="51"/>
      <c r="C1" s="51"/>
      <c r="D1" s="51"/>
      <c r="N1" s="18" t="s">
        <v>1</v>
      </c>
    </row>
    <row r="3" spans="1:14" s="47" customFormat="1" ht="59.4" customHeight="1">
      <c r="A3" s="45" t="s">
        <v>2</v>
      </c>
      <c r="B3" s="46" t="s">
        <v>35</v>
      </c>
      <c r="C3" s="45" t="s">
        <v>4</v>
      </c>
      <c r="D3" s="45" t="s">
        <v>5</v>
      </c>
      <c r="E3" s="45" t="s">
        <v>36</v>
      </c>
      <c r="F3" s="45" t="s">
        <v>37</v>
      </c>
      <c r="G3" s="45" t="s">
        <v>38</v>
      </c>
      <c r="H3" s="45" t="s">
        <v>39</v>
      </c>
      <c r="I3" s="45" t="s">
        <v>40</v>
      </c>
      <c r="J3" s="45" t="s">
        <v>41</v>
      </c>
      <c r="K3" s="45" t="s">
        <v>42</v>
      </c>
      <c r="L3" s="45" t="s">
        <v>43</v>
      </c>
      <c r="M3" s="45" t="s">
        <v>10</v>
      </c>
      <c r="N3" s="45" t="s">
        <v>44</v>
      </c>
    </row>
    <row r="4" spans="1:14" s="28" customFormat="1" ht="105.75" customHeight="1">
      <c r="A4" s="22" t="s">
        <v>45</v>
      </c>
      <c r="B4" s="23">
        <v>10622</v>
      </c>
      <c r="C4" s="22" t="s">
        <v>12</v>
      </c>
      <c r="D4" s="24" t="s">
        <v>46</v>
      </c>
      <c r="E4" s="25">
        <v>100</v>
      </c>
      <c r="F4" s="25">
        <v>110</v>
      </c>
      <c r="G4" s="25">
        <v>109</v>
      </c>
      <c r="H4" s="22" t="s">
        <v>47</v>
      </c>
      <c r="I4" s="22" t="s">
        <v>48</v>
      </c>
      <c r="J4" s="25">
        <v>1090101</v>
      </c>
      <c r="K4" s="26">
        <v>6524.18</v>
      </c>
      <c r="L4" s="26">
        <v>6524.18</v>
      </c>
      <c r="M4" s="27" t="s">
        <v>49</v>
      </c>
      <c r="N4" s="26" t="s">
        <v>50</v>
      </c>
    </row>
    <row r="5" spans="1:14" s="28" customFormat="1" ht="57" customHeight="1">
      <c r="A5" s="22" t="s">
        <v>51</v>
      </c>
      <c r="B5" s="23">
        <v>10507</v>
      </c>
      <c r="C5" s="22" t="s">
        <v>12</v>
      </c>
      <c r="D5" s="24" t="s">
        <v>52</v>
      </c>
      <c r="E5" s="25">
        <v>100</v>
      </c>
      <c r="F5" s="25">
        <v>101</v>
      </c>
      <c r="G5" s="25">
        <v>103</v>
      </c>
      <c r="H5" s="22" t="s">
        <v>47</v>
      </c>
      <c r="I5" s="22" t="s">
        <v>48</v>
      </c>
      <c r="J5" s="25">
        <v>1030202</v>
      </c>
      <c r="K5" s="26">
        <v>1246.49</v>
      </c>
      <c r="L5" s="26">
        <v>1246.49</v>
      </c>
      <c r="M5" s="27" t="s">
        <v>49</v>
      </c>
      <c r="N5" s="26" t="s">
        <v>50</v>
      </c>
    </row>
    <row r="6" spans="1:14" s="28" customFormat="1" ht="57" customHeight="1">
      <c r="A6" s="22" t="s">
        <v>53</v>
      </c>
      <c r="B6" s="23">
        <v>10135</v>
      </c>
      <c r="C6" s="22" t="s">
        <v>20</v>
      </c>
      <c r="D6" s="24" t="s">
        <v>54</v>
      </c>
      <c r="E6" s="25">
        <v>100</v>
      </c>
      <c r="F6" s="25">
        <v>103</v>
      </c>
      <c r="G6" s="25">
        <v>103</v>
      </c>
      <c r="H6" s="22" t="s">
        <v>47</v>
      </c>
      <c r="I6" s="22" t="s">
        <v>48</v>
      </c>
      <c r="J6" s="25">
        <v>1030213</v>
      </c>
      <c r="K6" s="26">
        <v>231.16</v>
      </c>
      <c r="L6" s="26">
        <v>231.16</v>
      </c>
      <c r="M6" s="27" t="s">
        <v>49</v>
      </c>
      <c r="N6" s="26" t="s">
        <v>50</v>
      </c>
    </row>
    <row r="7" spans="1:14" s="28" customFormat="1" ht="23.25" customHeight="1">
      <c r="A7" s="22"/>
      <c r="B7" s="23"/>
      <c r="C7" s="22"/>
      <c r="D7" s="29" t="s">
        <v>55</v>
      </c>
      <c r="E7" s="30"/>
      <c r="F7" s="30"/>
      <c r="G7" s="30"/>
      <c r="H7" s="31"/>
      <c r="I7" s="31"/>
      <c r="J7" s="30"/>
      <c r="K7" s="32">
        <f>SUM(K4:K6)</f>
        <v>8001.83</v>
      </c>
      <c r="L7" s="32">
        <f>SUM(L4:L6)</f>
        <v>8001.83</v>
      </c>
      <c r="M7" s="27"/>
      <c r="N7" s="26"/>
    </row>
    <row r="8" spans="1:14" s="28" customFormat="1" ht="98.25" customHeight="1">
      <c r="A8" s="22" t="s">
        <v>56</v>
      </c>
      <c r="B8" s="23">
        <v>10335</v>
      </c>
      <c r="C8" s="22" t="s">
        <v>20</v>
      </c>
      <c r="D8" s="24" t="s">
        <v>57</v>
      </c>
      <c r="E8" s="25">
        <v>2000</v>
      </c>
      <c r="F8" s="25">
        <v>2003</v>
      </c>
      <c r="G8" s="25">
        <v>110</v>
      </c>
      <c r="H8" s="22" t="s">
        <v>58</v>
      </c>
      <c r="I8" s="22" t="s">
        <v>48</v>
      </c>
      <c r="J8" s="25">
        <v>1100102</v>
      </c>
      <c r="K8" s="26">
        <v>29523.99</v>
      </c>
      <c r="L8" s="26">
        <v>29523.99</v>
      </c>
      <c r="M8" s="27" t="s">
        <v>59</v>
      </c>
      <c r="N8" s="26" t="s">
        <v>60</v>
      </c>
    </row>
    <row r="9" spans="1:14" s="28" customFormat="1" ht="57" customHeight="1">
      <c r="A9" s="22" t="s">
        <v>61</v>
      </c>
      <c r="B9" s="33">
        <v>10254</v>
      </c>
      <c r="C9" s="22" t="s">
        <v>12</v>
      </c>
      <c r="D9" s="24" t="s">
        <v>62</v>
      </c>
      <c r="E9" s="25">
        <v>100</v>
      </c>
      <c r="F9" s="25">
        <v>103</v>
      </c>
      <c r="G9" s="25">
        <v>103</v>
      </c>
      <c r="H9" s="22" t="s">
        <v>63</v>
      </c>
      <c r="I9" s="22" t="s">
        <v>48</v>
      </c>
      <c r="J9" s="34" t="s">
        <v>63</v>
      </c>
      <c r="K9" s="34">
        <v>30000</v>
      </c>
      <c r="L9" s="34">
        <v>30000</v>
      </c>
      <c r="M9" s="35" t="s">
        <v>64</v>
      </c>
      <c r="N9" s="26" t="s">
        <v>60</v>
      </c>
    </row>
    <row r="10" spans="1:14" s="28" customFormat="1" ht="57" customHeight="1">
      <c r="A10" s="22" t="s">
        <v>61</v>
      </c>
      <c r="B10" s="33">
        <v>10257</v>
      </c>
      <c r="C10" s="22" t="s">
        <v>12</v>
      </c>
      <c r="D10" s="24" t="s">
        <v>65</v>
      </c>
      <c r="E10" s="25">
        <v>100</v>
      </c>
      <c r="F10" s="25">
        <v>103</v>
      </c>
      <c r="G10" s="25">
        <v>103</v>
      </c>
      <c r="H10" s="22"/>
      <c r="I10" s="22" t="s">
        <v>48</v>
      </c>
      <c r="J10" s="25"/>
      <c r="K10" s="34">
        <v>118000</v>
      </c>
      <c r="L10" s="34">
        <v>118000</v>
      </c>
      <c r="M10" s="35" t="s">
        <v>66</v>
      </c>
      <c r="N10" s="26" t="s">
        <v>60</v>
      </c>
    </row>
    <row r="11" spans="1:14" s="28" customFormat="1" ht="57" customHeight="1">
      <c r="A11" s="22" t="s">
        <v>61</v>
      </c>
      <c r="B11" s="33">
        <v>10296</v>
      </c>
      <c r="C11" s="22" t="s">
        <v>12</v>
      </c>
      <c r="D11" s="24" t="s">
        <v>67</v>
      </c>
      <c r="E11" s="25">
        <v>100</v>
      </c>
      <c r="F11" s="25">
        <v>106</v>
      </c>
      <c r="G11" s="25">
        <v>103</v>
      </c>
      <c r="H11" s="22"/>
      <c r="I11" s="22" t="s">
        <v>48</v>
      </c>
      <c r="J11" s="25" t="s">
        <v>63</v>
      </c>
      <c r="K11" s="34">
        <v>1200</v>
      </c>
      <c r="L11" s="34">
        <v>1200</v>
      </c>
      <c r="M11" s="35" t="s">
        <v>68</v>
      </c>
      <c r="N11" s="26" t="s">
        <v>60</v>
      </c>
    </row>
    <row r="12" spans="1:14" s="28" customFormat="1" ht="57" customHeight="1">
      <c r="A12" s="22" t="s">
        <v>61</v>
      </c>
      <c r="B12" s="33">
        <v>10542</v>
      </c>
      <c r="C12" s="22" t="s">
        <v>12</v>
      </c>
      <c r="D12" s="24" t="s">
        <v>69</v>
      </c>
      <c r="E12" s="25">
        <v>100</v>
      </c>
      <c r="F12" s="25">
        <v>103</v>
      </c>
      <c r="G12" s="25">
        <v>103</v>
      </c>
      <c r="H12" s="22"/>
      <c r="I12" s="22" t="s">
        <v>48</v>
      </c>
      <c r="J12" s="25"/>
      <c r="K12" s="34">
        <v>1000</v>
      </c>
      <c r="L12" s="34">
        <v>1000</v>
      </c>
      <c r="M12" s="35" t="s">
        <v>70</v>
      </c>
      <c r="N12" s="26" t="s">
        <v>60</v>
      </c>
    </row>
    <row r="13" spans="1:14" s="28" customFormat="1" ht="57" customHeight="1">
      <c r="A13" s="22" t="s">
        <v>61</v>
      </c>
      <c r="B13" s="33">
        <v>10567</v>
      </c>
      <c r="C13" s="22" t="s">
        <v>12</v>
      </c>
      <c r="D13" s="24" t="s">
        <v>71</v>
      </c>
      <c r="E13" s="25">
        <v>100</v>
      </c>
      <c r="F13" s="25">
        <v>106</v>
      </c>
      <c r="G13" s="25">
        <v>103</v>
      </c>
      <c r="H13" s="22"/>
      <c r="I13" s="22" t="s">
        <v>48</v>
      </c>
      <c r="J13" s="25"/>
      <c r="K13" s="34">
        <v>70000</v>
      </c>
      <c r="L13" s="34">
        <v>70000</v>
      </c>
      <c r="M13" s="36" t="s">
        <v>72</v>
      </c>
      <c r="N13" s="26" t="s">
        <v>60</v>
      </c>
    </row>
    <row r="14" spans="1:14" s="28" customFormat="1" ht="57" customHeight="1">
      <c r="A14" s="22" t="s">
        <v>45</v>
      </c>
      <c r="B14" s="33">
        <v>20017</v>
      </c>
      <c r="C14" s="22" t="s">
        <v>12</v>
      </c>
      <c r="D14" s="24" t="s">
        <v>73</v>
      </c>
      <c r="E14" s="25">
        <v>100</v>
      </c>
      <c r="F14" s="25">
        <v>108</v>
      </c>
      <c r="G14" s="25">
        <v>202</v>
      </c>
      <c r="H14" s="22"/>
      <c r="I14" s="22" t="s">
        <v>74</v>
      </c>
      <c r="J14" s="25"/>
      <c r="K14" s="34">
        <v>23080.5</v>
      </c>
      <c r="L14" s="34">
        <v>23080.5</v>
      </c>
      <c r="M14" s="36" t="s">
        <v>75</v>
      </c>
      <c r="N14" s="26" t="s">
        <v>60</v>
      </c>
    </row>
    <row r="15" spans="1:14" s="28" customFormat="1" ht="57" customHeight="1">
      <c r="A15" s="22" t="s">
        <v>76</v>
      </c>
      <c r="B15" s="23">
        <v>10504</v>
      </c>
      <c r="C15" s="22" t="s">
        <v>12</v>
      </c>
      <c r="D15" s="24" t="s">
        <v>77</v>
      </c>
      <c r="E15" s="25">
        <v>2000</v>
      </c>
      <c r="F15" s="25">
        <v>2003</v>
      </c>
      <c r="G15" s="25">
        <v>110</v>
      </c>
      <c r="H15" s="22" t="s">
        <v>78</v>
      </c>
      <c r="I15" s="22" t="s">
        <v>48</v>
      </c>
      <c r="J15" s="25">
        <v>1100102</v>
      </c>
      <c r="K15" s="26">
        <v>2056719.5</v>
      </c>
      <c r="L15" s="26">
        <v>2056719.5</v>
      </c>
      <c r="M15" s="27" t="s">
        <v>79</v>
      </c>
      <c r="N15" s="26" t="s">
        <v>60</v>
      </c>
    </row>
    <row r="16" spans="1:14" s="28" customFormat="1" ht="48" customHeight="1">
      <c r="A16" s="22"/>
      <c r="B16" s="23"/>
      <c r="C16" s="22"/>
      <c r="D16" s="29" t="s">
        <v>80</v>
      </c>
      <c r="E16" s="30"/>
      <c r="F16" s="30"/>
      <c r="G16" s="30"/>
      <c r="H16" s="31"/>
      <c r="I16" s="31"/>
      <c r="J16" s="30"/>
      <c r="K16" s="32">
        <f>SUM(K8:K15)</f>
        <v>2329523.9900000002</v>
      </c>
      <c r="L16" s="32">
        <f>SUM(L8:L15)</f>
        <v>2329523.9900000002</v>
      </c>
      <c r="M16" s="27"/>
      <c r="N16" s="26"/>
    </row>
    <row r="17" spans="1:14" s="28" customFormat="1" ht="57" customHeight="1">
      <c r="A17" s="22" t="s">
        <v>53</v>
      </c>
      <c r="B17" s="23">
        <v>20005</v>
      </c>
      <c r="C17" s="22" t="s">
        <v>12</v>
      </c>
      <c r="D17" s="24" t="s">
        <v>81</v>
      </c>
      <c r="E17" s="25">
        <v>100</v>
      </c>
      <c r="F17" s="25">
        <v>103</v>
      </c>
      <c r="G17" s="25">
        <v>202</v>
      </c>
      <c r="H17" s="22" t="s">
        <v>63</v>
      </c>
      <c r="I17" s="22" t="s">
        <v>74</v>
      </c>
      <c r="J17" s="25" t="s">
        <v>63</v>
      </c>
      <c r="K17" s="26">
        <v>10000</v>
      </c>
      <c r="L17" s="26">
        <v>10000</v>
      </c>
      <c r="M17" s="27" t="s">
        <v>82</v>
      </c>
      <c r="N17" s="26" t="s">
        <v>83</v>
      </c>
    </row>
    <row r="18" spans="1:14" s="28" customFormat="1" ht="96.75" customHeight="1">
      <c r="A18" s="22" t="s">
        <v>45</v>
      </c>
      <c r="B18" s="23">
        <v>20017</v>
      </c>
      <c r="C18" s="22" t="s">
        <v>12</v>
      </c>
      <c r="D18" s="24" t="s">
        <v>73</v>
      </c>
      <c r="E18" s="25">
        <v>100</v>
      </c>
      <c r="F18" s="25">
        <v>108</v>
      </c>
      <c r="G18" s="25">
        <v>202</v>
      </c>
      <c r="H18" s="22"/>
      <c r="I18" s="22" t="s">
        <v>74</v>
      </c>
      <c r="J18" s="25"/>
      <c r="K18" s="26">
        <v>86919.5</v>
      </c>
      <c r="L18" s="26">
        <v>86919.5</v>
      </c>
      <c r="M18" s="27" t="s">
        <v>84</v>
      </c>
      <c r="N18" s="26" t="s">
        <v>83</v>
      </c>
    </row>
    <row r="19" spans="1:14" s="28" customFormat="1" ht="57" customHeight="1">
      <c r="A19" s="22" t="s">
        <v>45</v>
      </c>
      <c r="B19" s="23">
        <v>20012</v>
      </c>
      <c r="C19" s="22" t="s">
        <v>12</v>
      </c>
      <c r="D19" s="24" t="s">
        <v>85</v>
      </c>
      <c r="E19" s="25">
        <v>100</v>
      </c>
      <c r="F19" s="25">
        <v>108</v>
      </c>
      <c r="G19" s="25">
        <v>202</v>
      </c>
      <c r="H19" s="22" t="s">
        <v>86</v>
      </c>
      <c r="I19" s="22" t="s">
        <v>74</v>
      </c>
      <c r="J19" s="25">
        <v>2020302</v>
      </c>
      <c r="K19" s="26">
        <v>7351.05</v>
      </c>
      <c r="L19" s="26">
        <v>7351.05</v>
      </c>
      <c r="M19" s="27" t="s">
        <v>87</v>
      </c>
      <c r="N19" s="26" t="s">
        <v>83</v>
      </c>
    </row>
    <row r="20" spans="1:14" s="28" customFormat="1" ht="57" customHeight="1">
      <c r="A20" s="22" t="s">
        <v>45</v>
      </c>
      <c r="B20" s="23">
        <v>20013</v>
      </c>
      <c r="C20" s="22" t="s">
        <v>12</v>
      </c>
      <c r="D20" s="24" t="s">
        <v>88</v>
      </c>
      <c r="E20" s="25">
        <v>100</v>
      </c>
      <c r="F20" s="25">
        <v>108</v>
      </c>
      <c r="G20" s="25">
        <v>202</v>
      </c>
      <c r="H20" s="22" t="s">
        <v>86</v>
      </c>
      <c r="I20" s="22" t="s">
        <v>74</v>
      </c>
      <c r="J20" s="25">
        <v>2020107</v>
      </c>
      <c r="K20" s="26">
        <v>45264.15</v>
      </c>
      <c r="L20" s="26">
        <v>45264.15</v>
      </c>
      <c r="M20" s="27" t="s">
        <v>87</v>
      </c>
      <c r="N20" s="26" t="s">
        <v>83</v>
      </c>
    </row>
    <row r="21" spans="1:14" s="28" customFormat="1" ht="57" customHeight="1">
      <c r="A21" s="22" t="s">
        <v>45</v>
      </c>
      <c r="B21" s="23">
        <v>20014</v>
      </c>
      <c r="C21" s="22" t="s">
        <v>12</v>
      </c>
      <c r="D21" s="24" t="s">
        <v>89</v>
      </c>
      <c r="E21" s="25">
        <v>100</v>
      </c>
      <c r="F21" s="25">
        <v>108</v>
      </c>
      <c r="G21" s="25">
        <v>202</v>
      </c>
      <c r="H21" s="22" t="s">
        <v>86</v>
      </c>
      <c r="I21" s="22" t="s">
        <v>74</v>
      </c>
      <c r="J21" s="25">
        <v>2020107</v>
      </c>
      <c r="K21" s="26">
        <v>103.32</v>
      </c>
      <c r="L21" s="26">
        <v>103.32</v>
      </c>
      <c r="M21" s="27" t="s">
        <v>87</v>
      </c>
      <c r="N21" s="26" t="s">
        <v>83</v>
      </c>
    </row>
    <row r="22" spans="1:14" s="28" customFormat="1" ht="57" customHeight="1">
      <c r="A22" s="22" t="s">
        <v>45</v>
      </c>
      <c r="B22" s="23">
        <v>20016</v>
      </c>
      <c r="C22" s="22" t="s">
        <v>12</v>
      </c>
      <c r="D22" s="24" t="s">
        <v>90</v>
      </c>
      <c r="E22" s="25">
        <v>100</v>
      </c>
      <c r="F22" s="25">
        <v>108</v>
      </c>
      <c r="G22" s="25">
        <v>202</v>
      </c>
      <c r="H22" s="22" t="s">
        <v>86</v>
      </c>
      <c r="I22" s="22" t="s">
        <v>74</v>
      </c>
      <c r="J22" s="25">
        <v>2020107</v>
      </c>
      <c r="K22" s="26">
        <v>5469.62</v>
      </c>
      <c r="L22" s="26">
        <v>5469.62</v>
      </c>
      <c r="M22" s="27" t="s">
        <v>87</v>
      </c>
      <c r="N22" s="26" t="s">
        <v>83</v>
      </c>
    </row>
    <row r="23" spans="1:14" s="28" customFormat="1" ht="57" customHeight="1">
      <c r="A23" s="22" t="s">
        <v>45</v>
      </c>
      <c r="B23" s="23">
        <v>20017</v>
      </c>
      <c r="C23" s="22" t="s">
        <v>12</v>
      </c>
      <c r="D23" s="24" t="s">
        <v>73</v>
      </c>
      <c r="E23" s="25">
        <v>100</v>
      </c>
      <c r="F23" s="25">
        <v>108</v>
      </c>
      <c r="G23" s="25">
        <v>202</v>
      </c>
      <c r="H23" s="22" t="s">
        <v>86</v>
      </c>
      <c r="I23" s="22" t="s">
        <v>74</v>
      </c>
      <c r="J23" s="25">
        <v>2020107</v>
      </c>
      <c r="K23" s="26">
        <v>7664.19</v>
      </c>
      <c r="L23" s="26">
        <v>7664.19</v>
      </c>
      <c r="M23" s="27" t="s">
        <v>87</v>
      </c>
      <c r="N23" s="26" t="s">
        <v>83</v>
      </c>
    </row>
    <row r="24" spans="1:14" s="28" customFormat="1" ht="57" customHeight="1">
      <c r="A24" s="22" t="s">
        <v>53</v>
      </c>
      <c r="B24" s="23">
        <v>20006</v>
      </c>
      <c r="C24" s="22" t="s">
        <v>12</v>
      </c>
      <c r="D24" s="24" t="s">
        <v>91</v>
      </c>
      <c r="E24" s="25">
        <v>100</v>
      </c>
      <c r="F24" s="25">
        <v>103</v>
      </c>
      <c r="G24" s="25">
        <v>202</v>
      </c>
      <c r="H24" s="22" t="s">
        <v>92</v>
      </c>
      <c r="I24" s="22" t="s">
        <v>74</v>
      </c>
      <c r="J24" s="25">
        <v>2020105</v>
      </c>
      <c r="K24" s="26">
        <v>41.22</v>
      </c>
      <c r="L24" s="26">
        <v>41.22</v>
      </c>
      <c r="M24" s="27" t="s">
        <v>87</v>
      </c>
      <c r="N24" s="26" t="s">
        <v>83</v>
      </c>
    </row>
    <row r="25" spans="1:14" s="28" customFormat="1" ht="57" customHeight="1">
      <c r="A25" s="22" t="s">
        <v>61</v>
      </c>
      <c r="B25" s="23">
        <v>20001</v>
      </c>
      <c r="C25" s="22" t="s">
        <v>12</v>
      </c>
      <c r="D25" s="24" t="s">
        <v>93</v>
      </c>
      <c r="E25" s="25">
        <v>100</v>
      </c>
      <c r="F25" s="25">
        <v>106</v>
      </c>
      <c r="G25" s="25">
        <v>202</v>
      </c>
      <c r="H25" s="22" t="s">
        <v>94</v>
      </c>
      <c r="I25" s="22" t="s">
        <v>74</v>
      </c>
      <c r="J25" s="25">
        <v>2020110</v>
      </c>
      <c r="K25" s="26">
        <v>4199.47</v>
      </c>
      <c r="L25" s="26">
        <v>4199.47</v>
      </c>
      <c r="M25" s="27" t="s">
        <v>87</v>
      </c>
      <c r="N25" s="26" t="s">
        <v>83</v>
      </c>
    </row>
    <row r="26" spans="1:14" s="28" customFormat="1" ht="57" customHeight="1">
      <c r="A26" s="22" t="s">
        <v>61</v>
      </c>
      <c r="B26" s="23">
        <v>20002</v>
      </c>
      <c r="C26" s="22" t="s">
        <v>12</v>
      </c>
      <c r="D26" s="24" t="s">
        <v>95</v>
      </c>
      <c r="E26" s="25">
        <v>100</v>
      </c>
      <c r="F26" s="25">
        <v>106</v>
      </c>
      <c r="G26" s="25">
        <v>202</v>
      </c>
      <c r="H26" s="22" t="s">
        <v>94</v>
      </c>
      <c r="I26" s="22" t="s">
        <v>74</v>
      </c>
      <c r="J26" s="25">
        <v>2020104</v>
      </c>
      <c r="K26" s="26">
        <v>20933.27</v>
      </c>
      <c r="L26" s="26">
        <v>20933.27</v>
      </c>
      <c r="M26" s="27" t="s">
        <v>87</v>
      </c>
      <c r="N26" s="26" t="s">
        <v>83</v>
      </c>
    </row>
    <row r="27" spans="1:14" s="28" customFormat="1" ht="57" customHeight="1">
      <c r="A27" s="22" t="s">
        <v>61</v>
      </c>
      <c r="B27" s="23">
        <v>20007</v>
      </c>
      <c r="C27" s="22" t="s">
        <v>12</v>
      </c>
      <c r="D27" s="24" t="s">
        <v>96</v>
      </c>
      <c r="E27" s="25">
        <v>100</v>
      </c>
      <c r="F27" s="25">
        <v>103</v>
      </c>
      <c r="G27" s="25">
        <v>202</v>
      </c>
      <c r="H27" s="22" t="s">
        <v>97</v>
      </c>
      <c r="I27" s="22" t="s">
        <v>74</v>
      </c>
      <c r="J27" s="25">
        <v>2020103</v>
      </c>
      <c r="K27" s="26">
        <v>500</v>
      </c>
      <c r="L27" s="26">
        <v>500</v>
      </c>
      <c r="M27" s="27" t="s">
        <v>87</v>
      </c>
      <c r="N27" s="26" t="s">
        <v>83</v>
      </c>
    </row>
    <row r="28" spans="1:14" s="28" customFormat="1" ht="57" customHeight="1">
      <c r="A28" s="22" t="s">
        <v>61</v>
      </c>
      <c r="B28" s="23">
        <v>20008</v>
      </c>
      <c r="C28" s="22" t="s">
        <v>12</v>
      </c>
      <c r="D28" s="24" t="s">
        <v>98</v>
      </c>
      <c r="E28" s="25">
        <v>100</v>
      </c>
      <c r="F28" s="25">
        <v>103</v>
      </c>
      <c r="G28" s="25">
        <v>202</v>
      </c>
      <c r="H28" s="22" t="s">
        <v>99</v>
      </c>
      <c r="I28" s="22" t="s">
        <v>74</v>
      </c>
      <c r="J28" s="25">
        <v>2020105</v>
      </c>
      <c r="K28" s="26">
        <v>9650</v>
      </c>
      <c r="L28" s="26">
        <v>9650</v>
      </c>
      <c r="M28" s="27" t="s">
        <v>87</v>
      </c>
      <c r="N28" s="26" t="s">
        <v>83</v>
      </c>
    </row>
    <row r="29" spans="1:14" s="28" customFormat="1" ht="57" customHeight="1">
      <c r="A29" s="22" t="s">
        <v>61</v>
      </c>
      <c r="B29" s="23">
        <v>20040</v>
      </c>
      <c r="C29" s="22" t="s">
        <v>12</v>
      </c>
      <c r="D29" s="24" t="s">
        <v>100</v>
      </c>
      <c r="E29" s="25">
        <v>100</v>
      </c>
      <c r="F29" s="25">
        <v>103</v>
      </c>
      <c r="G29" s="25">
        <v>202</v>
      </c>
      <c r="H29" s="22" t="s">
        <v>94</v>
      </c>
      <c r="I29" s="22" t="s">
        <v>74</v>
      </c>
      <c r="J29" s="25">
        <v>2020305</v>
      </c>
      <c r="K29" s="26">
        <v>2500</v>
      </c>
      <c r="L29" s="26">
        <v>2500</v>
      </c>
      <c r="M29" s="27" t="s">
        <v>87</v>
      </c>
      <c r="N29" s="26" t="s">
        <v>83</v>
      </c>
    </row>
    <row r="30" spans="1:14" s="28" customFormat="1" ht="57" customHeight="1">
      <c r="A30" s="22" t="s">
        <v>61</v>
      </c>
      <c r="B30" s="23">
        <v>20043</v>
      </c>
      <c r="C30" s="22" t="s">
        <v>12</v>
      </c>
      <c r="D30" s="24" t="s">
        <v>101</v>
      </c>
      <c r="E30" s="25">
        <v>100</v>
      </c>
      <c r="F30" s="25">
        <v>106</v>
      </c>
      <c r="G30" s="25">
        <v>202</v>
      </c>
      <c r="H30" s="22" t="s">
        <v>94</v>
      </c>
      <c r="I30" s="22" t="s">
        <v>74</v>
      </c>
      <c r="J30" s="25">
        <v>2020104</v>
      </c>
      <c r="K30" s="26">
        <v>5402.94</v>
      </c>
      <c r="L30" s="26">
        <v>5402.94</v>
      </c>
      <c r="M30" s="27" t="s">
        <v>87</v>
      </c>
      <c r="N30" s="26" t="s">
        <v>83</v>
      </c>
    </row>
    <row r="31" spans="1:14" s="28" customFormat="1" ht="57" customHeight="1">
      <c r="A31" s="22" t="s">
        <v>53</v>
      </c>
      <c r="B31" s="23">
        <v>20011</v>
      </c>
      <c r="C31" s="22" t="s">
        <v>12</v>
      </c>
      <c r="D31" s="24" t="s">
        <v>102</v>
      </c>
      <c r="E31" s="25">
        <v>100</v>
      </c>
      <c r="F31" s="25">
        <v>111</v>
      </c>
      <c r="G31" s="25">
        <v>202</v>
      </c>
      <c r="H31" s="22" t="s">
        <v>103</v>
      </c>
      <c r="I31" s="22" t="s">
        <v>74</v>
      </c>
      <c r="J31" s="25">
        <v>2020105</v>
      </c>
      <c r="K31" s="26">
        <v>1551.58</v>
      </c>
      <c r="L31" s="26">
        <v>1551.58</v>
      </c>
      <c r="M31" s="27" t="s">
        <v>87</v>
      </c>
      <c r="N31" s="26" t="s">
        <v>83</v>
      </c>
    </row>
    <row r="32" spans="1:14" s="28" customFormat="1" ht="57" customHeight="1">
      <c r="A32" s="22" t="s">
        <v>53</v>
      </c>
      <c r="B32" s="23">
        <v>20024</v>
      </c>
      <c r="C32" s="22" t="s">
        <v>12</v>
      </c>
      <c r="D32" s="24" t="s">
        <v>104</v>
      </c>
      <c r="E32" s="25">
        <v>100</v>
      </c>
      <c r="F32" s="25">
        <v>111</v>
      </c>
      <c r="G32" s="25">
        <v>202</v>
      </c>
      <c r="H32" s="22" t="s">
        <v>103</v>
      </c>
      <c r="I32" s="22" t="s">
        <v>74</v>
      </c>
      <c r="J32" s="25">
        <v>2020105</v>
      </c>
      <c r="K32" s="26">
        <v>14000</v>
      </c>
      <c r="L32" s="26">
        <v>14000</v>
      </c>
      <c r="M32" s="27" t="s">
        <v>87</v>
      </c>
      <c r="N32" s="26" t="s">
        <v>83</v>
      </c>
    </row>
    <row r="33" spans="1:14" s="28" customFormat="1" ht="57" customHeight="1">
      <c r="A33" s="22" t="s">
        <v>53</v>
      </c>
      <c r="B33" s="23">
        <v>20029</v>
      </c>
      <c r="C33" s="22" t="s">
        <v>12</v>
      </c>
      <c r="D33" s="24" t="s">
        <v>105</v>
      </c>
      <c r="E33" s="25">
        <v>100</v>
      </c>
      <c r="F33" s="25">
        <v>111</v>
      </c>
      <c r="G33" s="25">
        <v>202</v>
      </c>
      <c r="H33" s="22" t="s">
        <v>103</v>
      </c>
      <c r="I33" s="22" t="s">
        <v>74</v>
      </c>
      <c r="J33" s="25">
        <v>2020105</v>
      </c>
      <c r="K33" s="26">
        <v>1000</v>
      </c>
      <c r="L33" s="26">
        <v>1000</v>
      </c>
      <c r="M33" s="27" t="s">
        <v>87</v>
      </c>
      <c r="N33" s="26" t="s">
        <v>83</v>
      </c>
    </row>
    <row r="34" spans="1:14" s="28" customFormat="1" ht="57" customHeight="1">
      <c r="A34" s="22" t="s">
        <v>53</v>
      </c>
      <c r="B34" s="23">
        <v>20037</v>
      </c>
      <c r="C34" s="22" t="s">
        <v>12</v>
      </c>
      <c r="D34" s="24" t="s">
        <v>106</v>
      </c>
      <c r="E34" s="25">
        <v>100</v>
      </c>
      <c r="F34" s="25">
        <v>111</v>
      </c>
      <c r="G34" s="25">
        <v>202</v>
      </c>
      <c r="H34" s="22" t="s">
        <v>103</v>
      </c>
      <c r="I34" s="22" t="s">
        <v>74</v>
      </c>
      <c r="J34" s="25">
        <v>2020103</v>
      </c>
      <c r="K34" s="26">
        <v>683.42</v>
      </c>
      <c r="L34" s="26">
        <v>683.42</v>
      </c>
      <c r="M34" s="27" t="s">
        <v>87</v>
      </c>
      <c r="N34" s="26" t="s">
        <v>83</v>
      </c>
    </row>
    <row r="35" spans="1:14" s="28" customFormat="1" ht="34.5" customHeight="1">
      <c r="A35" s="22"/>
      <c r="B35" s="23"/>
      <c r="C35" s="22"/>
      <c r="D35" s="29" t="s">
        <v>107</v>
      </c>
      <c r="E35" s="30"/>
      <c r="F35" s="30"/>
      <c r="G35" s="30"/>
      <c r="H35" s="31"/>
      <c r="I35" s="31"/>
      <c r="J35" s="30"/>
      <c r="K35" s="32">
        <f>SUM(K17:K34)</f>
        <v>223233.73</v>
      </c>
      <c r="L35" s="32">
        <f>SUM(L17:L34)</f>
        <v>223233.73</v>
      </c>
      <c r="M35" s="27"/>
      <c r="N35" s="26"/>
    </row>
    <row r="36" spans="1:14" s="28" customFormat="1" ht="34.5" customHeight="1">
      <c r="A36" s="22"/>
      <c r="B36" s="23"/>
      <c r="C36" s="22"/>
      <c r="D36" s="29" t="s">
        <v>108</v>
      </c>
      <c r="E36" s="30"/>
      <c r="F36" s="30"/>
      <c r="G36" s="30"/>
      <c r="H36" s="31"/>
      <c r="I36" s="31"/>
      <c r="J36" s="30"/>
      <c r="K36" s="32">
        <f>K35+K16+K7</f>
        <v>2560759.5500000003</v>
      </c>
      <c r="L36" s="32">
        <f>L35+L16+L7</f>
        <v>2560759.5500000003</v>
      </c>
      <c r="M36" s="27"/>
      <c r="N36" s="26"/>
    </row>
    <row r="38" spans="1:14">
      <c r="K38" s="38" t="s">
        <v>63</v>
      </c>
    </row>
    <row r="39" spans="1:14" ht="13.8">
      <c r="A39" s="39" t="s">
        <v>109</v>
      </c>
    </row>
    <row r="40" spans="1:14" s="21" customFormat="1" ht="59.4" customHeight="1">
      <c r="A40" s="19" t="s">
        <v>2</v>
      </c>
      <c r="B40" s="20" t="s">
        <v>35</v>
      </c>
      <c r="C40" s="19" t="s">
        <v>4</v>
      </c>
      <c r="D40" s="19" t="s">
        <v>5</v>
      </c>
      <c r="E40" s="19" t="s">
        <v>36</v>
      </c>
      <c r="F40" s="19" t="s">
        <v>37</v>
      </c>
      <c r="G40" s="19" t="s">
        <v>38</v>
      </c>
      <c r="H40" s="19" t="s">
        <v>39</v>
      </c>
      <c r="I40" s="19" t="s">
        <v>40</v>
      </c>
      <c r="J40" s="19" t="s">
        <v>41</v>
      </c>
      <c r="K40" s="19" t="s">
        <v>42</v>
      </c>
      <c r="L40" s="19" t="s">
        <v>43</v>
      </c>
      <c r="M40" s="19" t="s">
        <v>10</v>
      </c>
      <c r="N40" s="19" t="s">
        <v>110</v>
      </c>
    </row>
    <row r="41" spans="1:14" s="28" customFormat="1" ht="51.75" customHeight="1">
      <c r="A41" s="22" t="s">
        <v>45</v>
      </c>
      <c r="B41" s="40">
        <v>10279</v>
      </c>
      <c r="C41" s="41" t="s">
        <v>15</v>
      </c>
      <c r="D41" s="42" t="s">
        <v>111</v>
      </c>
      <c r="E41" s="43">
        <v>100</v>
      </c>
      <c r="F41" s="25">
        <v>108</v>
      </c>
      <c r="G41" s="25">
        <v>103</v>
      </c>
      <c r="H41" s="22" t="s">
        <v>86</v>
      </c>
      <c r="I41" s="22" t="s">
        <v>112</v>
      </c>
      <c r="J41" s="44">
        <v>1030207</v>
      </c>
      <c r="K41" s="26">
        <v>-2000</v>
      </c>
      <c r="L41" s="26">
        <v>-2000</v>
      </c>
      <c r="M41" s="52" t="s">
        <v>113</v>
      </c>
      <c r="N41" s="26" t="s">
        <v>114</v>
      </c>
    </row>
    <row r="42" spans="1:14" s="28" customFormat="1" ht="49.5" customHeight="1">
      <c r="A42" s="22" t="s">
        <v>45</v>
      </c>
      <c r="B42" s="40">
        <v>10267</v>
      </c>
      <c r="C42" s="41" t="s">
        <v>15</v>
      </c>
      <c r="D42" s="42" t="s">
        <v>115</v>
      </c>
      <c r="E42" s="43">
        <v>100</v>
      </c>
      <c r="F42" s="25">
        <v>108</v>
      </c>
      <c r="G42" s="25">
        <v>103</v>
      </c>
      <c r="H42" s="22" t="s">
        <v>86</v>
      </c>
      <c r="I42" s="22" t="s">
        <v>112</v>
      </c>
      <c r="J42" s="44">
        <v>1030102</v>
      </c>
      <c r="K42" s="26">
        <v>2000</v>
      </c>
      <c r="L42" s="26">
        <v>2000</v>
      </c>
      <c r="M42" s="53"/>
      <c r="N42" s="26" t="s">
        <v>114</v>
      </c>
    </row>
  </sheetData>
  <mergeCells count="2">
    <mergeCell ref="A1:D1"/>
    <mergeCell ref="M41:M42"/>
  </mergeCells>
  <pageMargins left="0.78740157480314965" right="0.78740157480314965" top="0.98425196850393704" bottom="0.98425196850393704" header="0.51181102362204722" footer="0.51181102362204722"/>
  <pageSetup paperSize="8" scale="72" orientation="landscape" r:id="rId1"/>
  <headerFooter alignWithMargin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Entrata assestamento</vt:lpstr>
      <vt:lpstr>Spesa assestamento 2020</vt:lpstr>
      <vt:lpstr>'Entrata assestamento'!Area_stampa</vt:lpstr>
      <vt:lpstr>'Spesa assestamento 2020'!Titoli_stampa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a.nenci</cp:lastModifiedBy>
  <dcterms:created xsi:type="dcterms:W3CDTF">2020-07-29T14:58:04Z</dcterms:created>
  <dcterms:modified xsi:type="dcterms:W3CDTF">2020-07-31T05:42:18Z</dcterms:modified>
</cp:coreProperties>
</file>